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989" activeTab="4"/>
  </bookViews>
  <sheets>
    <sheet name="封面" sheetId="10" r:id="rId1"/>
    <sheet name="目录" sheetId="12" r:id="rId2"/>
    <sheet name="省级部门（单位）整体支出绩效自评表" sheetId="4" r:id="rId3"/>
    <sheet name="基本支出预算执行情况表" sheetId="31" r:id="rId4"/>
    <sheet name="部门预算项目支出绩效自评结果汇总表" sheetId="5" r:id="rId5"/>
    <sheet name="（天保工程省级资金）省级部门预算项目支出绩效自评表" sheetId="2" r:id="rId6"/>
    <sheet name="（办公用房租赁费）省级部门预算项目支出绩效自评表" sheetId="13" r:id="rId7"/>
    <sheet name="（业务费——房租返还）省级部门预算项目支出绩效自评表" sheetId="14" r:id="rId8"/>
    <sheet name="（产业化管理）省级部门预算项目支出绩效自评表" sheetId="15" r:id="rId9"/>
    <sheet name="（国有林场改革补助）省级部门预算项目支出绩效自评表" sheetId="16" r:id="rId10"/>
    <sheet name="（森林植被恢复费）省级部门预算项目支出绩效自评表" sheetId="17" r:id="rId11"/>
    <sheet name="（湿地保护修复）省级部门预算项目支出绩效自评表" sheetId="18" r:id="rId12"/>
    <sheet name="（林木林地返还）省级部门预算项目支出绩效自评表" sheetId="19" r:id="rId13"/>
    <sheet name="（野生动植物保护补助）省级部门预算项目支出绩效自评表" sheetId="20" r:id="rId14"/>
    <sheet name="（林业有害生物防治）省级部门预算项目支出绩效自评表" sheetId="21" r:id="rId15"/>
    <sheet name="（林业草原科技创新与合作1）省级部门预算项目支出绩效自评表" sheetId="22" r:id="rId16"/>
    <sheet name="（林业草原科技创新与合作2）省级部门预算项目支出绩效自评表" sheetId="23" r:id="rId17"/>
    <sheet name="（林业草原科技创新与合作3）省级部门预算项目支出绩效自评表" sheetId="24" r:id="rId18"/>
    <sheet name="（森林防火）省级部门预算项目支出绩效自评表" sheetId="25" r:id="rId19"/>
    <sheet name="（农业保险保费补贴资金）省级部门预算项目支出绩效自评表" sheetId="26" r:id="rId20"/>
    <sheet name="（自然资源能力保护建设）省级部门预算项目支出绩效自评表" sheetId="27" r:id="rId21"/>
    <sheet name="（禁种铲毒）省级部门预算项目支出绩效自评表" sheetId="28" r:id="rId22"/>
    <sheet name="（自然保护区补助）省级部门预算项目支出绩效自评表" sheetId="29" r:id="rId23"/>
    <sheet name="（退耕还林工作经费）省级部门预算项目支出绩效自评表" sheetId="30" r:id="rId24"/>
  </sheets>
  <calcPr calcId="144525"/>
</workbook>
</file>

<file path=xl/sharedStrings.xml><?xml version="1.0" encoding="utf-8"?>
<sst xmlns="http://schemas.openxmlformats.org/spreadsheetml/2006/main" count="585">
  <si>
    <t>附件1</t>
  </si>
  <si>
    <r>
      <rPr>
        <b/>
        <sz val="36"/>
        <color theme="1"/>
        <rFont val="宋体"/>
        <charset val="134"/>
        <scheme val="minor"/>
      </rPr>
      <t>2021年度省级预算执行情况绩效自评报表</t>
    </r>
    <r>
      <rPr>
        <b/>
        <sz val="28"/>
        <color theme="1"/>
        <rFont val="宋体"/>
        <charset val="134"/>
        <scheme val="minor"/>
      </rPr>
      <t xml:space="preserve">
</t>
    </r>
  </si>
  <si>
    <t xml:space="preserve">                                 编报部门（单位公章）：甘肃省白龙江林业保护中心</t>
  </si>
  <si>
    <t xml:space="preserve">                                 编报日期：2022年2月</t>
  </si>
  <si>
    <t xml:space="preserve">                                 联系人及电话：      孙守涛  0931-6117037 </t>
  </si>
  <si>
    <t>2021年度省级预算执行情况绩效自评报表目录</t>
  </si>
  <si>
    <t>一、甘肃省白龙江林业保护中心2021年度省级预算执行情况绩效自评报告</t>
  </si>
  <si>
    <t>二、甘肃省白龙江林业保护中心2021年度省级预算整体支出自评表</t>
  </si>
  <si>
    <t>三、甘肃省白龙江林业保护中心2020年度基本支出预算执行情况表</t>
  </si>
  <si>
    <t>四、甘肃省白龙江林业保护中心2021年度部门预算项目支出绩效自评结果汇总表</t>
  </si>
  <si>
    <t>五、甘肃省白龙江林业保护中心2021年度部门预算项目支出绩效自评表</t>
  </si>
  <si>
    <t xml:space="preserve">  1.天保工程资金项目绩效自评表</t>
  </si>
  <si>
    <t xml:space="preserve">  2.办公用房租赁费项目绩效自评表</t>
  </si>
  <si>
    <t xml:space="preserve">  3.业务费（房租费返还收入）项目绩效自评表</t>
  </si>
  <si>
    <t xml:space="preserve">  4.产业化管理项目绩效自评表</t>
  </si>
  <si>
    <t xml:space="preserve">  5.国有林场改革补助资金项目绩效自评表</t>
  </si>
  <si>
    <t xml:space="preserve">  6.森林植被恢复费项目绩效自评表</t>
  </si>
  <si>
    <t xml:space="preserve">  7.湿地保护修复项目绩效自评表</t>
  </si>
  <si>
    <t xml:space="preserve">  8.林木林地返还项目绩效自评表</t>
  </si>
  <si>
    <t xml:space="preserve">  9.野生动植物保护补助项目绩效自评表</t>
  </si>
  <si>
    <t xml:space="preserve">  10.林业有害生物防治项目绩效自评表</t>
  </si>
  <si>
    <t xml:space="preserve">  11.林业草原科技创新与合作——岷江柏木树种培育及造林技术推广示范项目绩效自评表</t>
  </si>
  <si>
    <t xml:space="preserve">  12.林业草原科技创新与合作——白龙江林区云杉锈病研究项目绩效自评表</t>
  </si>
  <si>
    <t xml:space="preserve">  13.林业草原科技创新与合作——甘肃河西走廊酿酒葡萄树形优化及机械化配套技术示范推广项目绩效自评表</t>
  </si>
  <si>
    <t xml:space="preserve">  14.森林防火项目绩效自评表</t>
  </si>
  <si>
    <t xml:space="preserve">  15.农业保险保费补贴资金项目绩效自评表</t>
  </si>
  <si>
    <t xml:space="preserve">  16.自然资源能力保护建设项目绩效自评表</t>
  </si>
  <si>
    <t xml:space="preserve">  17.禁种铲毒项目绩效自评表</t>
  </si>
  <si>
    <t xml:space="preserve">  18.自然保护区补助项目绩效自评表</t>
  </si>
  <si>
    <t xml:space="preserve">  19.退耕还林工作经费项目绩效自评表</t>
  </si>
  <si>
    <r>
      <rPr>
        <b/>
        <sz val="20"/>
        <color rgb="FF000000"/>
        <rFont val="宋体"/>
        <charset val="134"/>
      </rPr>
      <t>2021年</t>
    </r>
    <r>
      <rPr>
        <b/>
        <u/>
        <sz val="20"/>
        <color rgb="FF000000"/>
        <rFont val="宋体"/>
        <charset val="134"/>
      </rPr>
      <t xml:space="preserve"> 甘肃省白龙江林业保护中心 </t>
    </r>
    <r>
      <rPr>
        <b/>
        <sz val="20"/>
        <color rgb="FF000000"/>
        <rFont val="宋体"/>
        <charset val="134"/>
      </rPr>
      <t>部门（单位）整体支出绩效自评表</t>
    </r>
  </si>
  <si>
    <t>部门（单位）名称</t>
  </si>
  <si>
    <t>甘肃省白龙江林业保护中心</t>
  </si>
  <si>
    <t>部门（单位）整体支出
（万元）</t>
  </si>
  <si>
    <t>年初预算数</t>
  </si>
  <si>
    <t>全年预算数（A）</t>
  </si>
  <si>
    <t>实际支出数（B）</t>
  </si>
  <si>
    <t>执行率（B/A）</t>
  </si>
  <si>
    <t>分值</t>
  </si>
  <si>
    <t>得分</t>
  </si>
  <si>
    <t xml:space="preserve">  全年支出</t>
  </si>
  <si>
    <t xml:space="preserve">    其中：基本支出</t>
  </si>
  <si>
    <t xml:space="preserve">          项目支出</t>
  </si>
  <si>
    <t>年度总体绩效目标完成情况</t>
  </si>
  <si>
    <t>预期目标</t>
  </si>
  <si>
    <t>目标实际完成情况</t>
  </si>
  <si>
    <t>基本支出绩效目标：工资福利性支出、公用经费支出、社会保障缴费、保障单位正常工作运转，严格控制三公经费支出。</t>
  </si>
  <si>
    <t>目标1完成情况：基本支出绩效目标完成</t>
  </si>
  <si>
    <t>项目支出绩效目标：完成项目实施及资金支付（项目详细情况见附表）</t>
  </si>
  <si>
    <r>
      <rPr>
        <sz val="10.5"/>
        <color rgb="FF000000"/>
        <rFont val="宋体"/>
        <charset val="134"/>
      </rPr>
      <t>目标2完成情况：项目完成及资金支出率</t>
    </r>
    <r>
      <rPr>
        <sz val="10.5"/>
        <rFont val="宋体"/>
        <charset val="134"/>
      </rPr>
      <t xml:space="preserve">     </t>
    </r>
    <r>
      <rPr>
        <sz val="10.5"/>
        <color rgb="FF000000"/>
        <rFont val="宋体"/>
        <charset val="134"/>
      </rPr>
      <t>（项目执行情况见附表）</t>
    </r>
  </si>
  <si>
    <t>年度绩效指标完成情况</t>
  </si>
  <si>
    <t>一级指标</t>
  </si>
  <si>
    <t>二级指标</t>
  </si>
  <si>
    <t>三级指标</t>
  </si>
  <si>
    <t>年度指标值</t>
  </si>
  <si>
    <t>实际完成值</t>
  </si>
  <si>
    <t>偏差原因分析及改进措施</t>
  </si>
  <si>
    <t>部门管理</t>
  </si>
  <si>
    <t>资金投入</t>
  </si>
  <si>
    <t>基本支出预算执行率</t>
  </si>
  <si>
    <t>由于支付系统关闭，信息化中心0.58万元未支出</t>
  </si>
  <si>
    <t>项目支出预算执行率</t>
  </si>
  <si>
    <t>存在资金下达较晚和多年度实施项目</t>
  </si>
  <si>
    <t>“三公经费”控制率</t>
  </si>
  <si>
    <t>结转结余变动率</t>
  </si>
  <si>
    <t>财务管理</t>
  </si>
  <si>
    <t>财务管理制度健全性</t>
  </si>
  <si>
    <t>健全（100%）</t>
  </si>
  <si>
    <t>正在修订完善相关财务管理制度</t>
  </si>
  <si>
    <t>资金使用规范性</t>
  </si>
  <si>
    <t>规范（100%）</t>
  </si>
  <si>
    <t>采购管理</t>
  </si>
  <si>
    <t>政府采购规范性</t>
  </si>
  <si>
    <t>资产管理</t>
  </si>
  <si>
    <t>资产管理规范性</t>
  </si>
  <si>
    <t>人员管理</t>
  </si>
  <si>
    <t>在职人员控制率</t>
  </si>
  <si>
    <t>≥95%</t>
  </si>
  <si>
    <t>重点工作管理</t>
  </si>
  <si>
    <t>重点工作管理制度健全性</t>
  </si>
  <si>
    <t>履职效果</t>
  </si>
  <si>
    <t>部门履职目标</t>
  </si>
  <si>
    <t>产出数量指标</t>
  </si>
  <si>
    <t>产出质量指标</t>
  </si>
  <si>
    <t>规范</t>
  </si>
  <si>
    <t>产出时效指标</t>
  </si>
  <si>
    <t>及时（是/否）</t>
  </si>
  <si>
    <t>及时</t>
  </si>
  <si>
    <t>产出成本指标</t>
  </si>
  <si>
    <t>成本控制严格（是/否）</t>
  </si>
  <si>
    <t>是</t>
  </si>
  <si>
    <t>部门效果目标</t>
  </si>
  <si>
    <t>经济效益指标</t>
  </si>
  <si>
    <t>经济效益良好   （是/否）</t>
  </si>
  <si>
    <t>社会效益指标</t>
  </si>
  <si>
    <t>显著</t>
  </si>
  <si>
    <t>生态效益指标</t>
  </si>
  <si>
    <t>生态环境改善明显   （是/否）</t>
  </si>
  <si>
    <t>社会影响</t>
  </si>
  <si>
    <t>单位获奖情况</t>
  </si>
  <si>
    <t>≥0</t>
  </si>
  <si>
    <t>违法违纪情况</t>
  </si>
  <si>
    <t>≤0</t>
  </si>
  <si>
    <t>能力建设</t>
  </si>
  <si>
    <t>长效管理</t>
  </si>
  <si>
    <t>中期规划建设完备程度</t>
  </si>
  <si>
    <t>完备（是/否）</t>
  </si>
  <si>
    <t>组织建设</t>
  </si>
  <si>
    <t>党建工作开展规律性</t>
  </si>
  <si>
    <t>规律（是/否）</t>
  </si>
  <si>
    <t>信息化建设情况</t>
  </si>
  <si>
    <t>信息化管理覆盖率</t>
  </si>
  <si>
    <t>完全覆盖（100%）</t>
  </si>
  <si>
    <t>各别偏远管护区域信息化建设正在建设</t>
  </si>
  <si>
    <t>人力资源建设</t>
  </si>
  <si>
    <t>人员培训机制完备性</t>
  </si>
  <si>
    <t>档案管理</t>
  </si>
  <si>
    <t>档案管理完备性</t>
  </si>
  <si>
    <t>服务对象满意度</t>
  </si>
  <si>
    <t>服务对象1的满意度</t>
  </si>
  <si>
    <t>职工满意度</t>
  </si>
  <si>
    <t>服务对象2的满意度</t>
  </si>
  <si>
    <t>社会满意度</t>
  </si>
  <si>
    <t>≥80%</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</si>
  <si>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</si>
  <si>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</si>
  <si>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</si>
  <si>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</si>
  <si>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2021年度基本支出预算执行情况表（万元）</t>
  </si>
  <si>
    <t>序号</t>
  </si>
  <si>
    <t>单位名称</t>
  </si>
  <si>
    <t>预算数</t>
  </si>
  <si>
    <t>支出数</t>
  </si>
  <si>
    <t>预算执行率</t>
  </si>
  <si>
    <t>中学</t>
  </si>
  <si>
    <t>信息化中心</t>
  </si>
  <si>
    <t>职工宣教中心</t>
  </si>
  <si>
    <t>医院</t>
  </si>
  <si>
    <t>林科所</t>
  </si>
  <si>
    <t>机关</t>
  </si>
  <si>
    <t>阿夏</t>
  </si>
  <si>
    <t>迭部</t>
  </si>
  <si>
    <t>洮河</t>
  </si>
  <si>
    <t>插岗梁</t>
  </si>
  <si>
    <t>博峪河</t>
  </si>
  <si>
    <t>北山</t>
  </si>
  <si>
    <t>南华</t>
  </si>
  <si>
    <t>规划院</t>
  </si>
  <si>
    <t>林检站</t>
  </si>
  <si>
    <t>合计</t>
  </si>
  <si>
    <t>2021年度省级部门预算支出项目绩效自评结果汇总表</t>
  </si>
  <si>
    <t>项目名称</t>
  </si>
  <si>
    <t>主管部门</t>
  </si>
  <si>
    <t>项目资金（万元）</t>
  </si>
  <si>
    <t>自评得分</t>
  </si>
  <si>
    <t>备注</t>
  </si>
  <si>
    <t>全年执行数（B）</t>
  </si>
  <si>
    <t>执行率
（B/A）</t>
  </si>
  <si>
    <t>小计</t>
  </si>
  <si>
    <t>当年财政拨款</t>
  </si>
  <si>
    <t>上年结转资金</t>
  </si>
  <si>
    <t xml:space="preserve">  其他资金</t>
  </si>
  <si>
    <t>天保工程资金</t>
  </si>
  <si>
    <t>甘肃省林业和草原局</t>
  </si>
  <si>
    <t>办公用房租赁费</t>
  </si>
  <si>
    <t>业务费（房租费返还收入）</t>
  </si>
  <si>
    <t>产业化管理</t>
  </si>
  <si>
    <t>国有林场改革补助</t>
  </si>
  <si>
    <t>森林植被恢复费</t>
  </si>
  <si>
    <t>湿地保护修复</t>
  </si>
  <si>
    <t>林木林地返还</t>
  </si>
  <si>
    <t>野生动植物保护补助</t>
  </si>
  <si>
    <t>林业有害生物防治</t>
  </si>
  <si>
    <t>林业草原科技创新与合作——岷江柏木树种培育及造林技术推广示范</t>
  </si>
  <si>
    <t>林业草原科技创新与合作——白龙江林区云杉锈病研究</t>
  </si>
  <si>
    <t>林业草原科技创新与合作——甘肃河西走廊酿酒葡萄树形优化及机械化配套技术示范推广</t>
  </si>
  <si>
    <t>森林防火</t>
  </si>
  <si>
    <t>农业保险保费补贴资金</t>
  </si>
  <si>
    <t>自然资源能力保护建设</t>
  </si>
  <si>
    <t>禁种铲毒</t>
  </si>
  <si>
    <t>自然保护区补助</t>
  </si>
  <si>
    <t>退耕还林工作经费</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</si>
  <si>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部门预算项目支出绩效自评表（一）</t>
    </r>
  </si>
  <si>
    <t>天保工程省级资金</t>
  </si>
  <si>
    <t>实施单位</t>
  </si>
  <si>
    <t>全年预算数</t>
  </si>
  <si>
    <t>全年执行数</t>
  </si>
  <si>
    <t>执行率</t>
  </si>
  <si>
    <t>年度资金总额</t>
  </si>
  <si>
    <t>其中：当年财政拨款</t>
  </si>
  <si>
    <t xml:space="preserve">      上年结转资金</t>
  </si>
  <si>
    <t>—</t>
  </si>
  <si>
    <t>年度总体目标</t>
  </si>
  <si>
    <t>实际完成情况</t>
  </si>
  <si>
    <t>预期目标综述：（1.）森林管护4252万元。通过森林资源管护工作实现森林资源从恢复性增长向质量提高转变，生态状况从逐步好转向进一步明显改善转变，工程区水土流失明显减少，生物多样性明显增加。（2.）社会保险补助657万元。通过社会保险五险补助林区职工全覆盖，林区职工民生问题明显改善，社会保障全面提升，林区社会和谐稳定。</t>
  </si>
  <si>
    <t>实际完成情况综述：（1）森林资源管护工作进一步加强组织领导，强化责任落实，有力的推进管护工作顺利进展。天保工程森林管护费补助资金全部达到预期指标。（2）社会保险五险补助林区职工全覆盖，社会保障全面提升，天保工程社会保险补助资金达到预期指标。</t>
  </si>
  <si>
    <t>绩效指标</t>
  </si>
  <si>
    <t>产出指标</t>
  </si>
  <si>
    <t>数量指标</t>
  </si>
  <si>
    <t>预算资金执行率</t>
  </si>
  <si>
    <t>国有公益林管护面积（万亩）</t>
  </si>
  <si>
    <t>质量指标</t>
  </si>
  <si>
    <t>管护任务当年完成率（%）</t>
  </si>
  <si>
    <t>时效指标</t>
  </si>
  <si>
    <t>管护任务完成及时性</t>
  </si>
  <si>
    <t>成本指标</t>
  </si>
  <si>
    <t>严格控制成本（是/否）</t>
  </si>
  <si>
    <t>效益指标</t>
  </si>
  <si>
    <t>带动当地经济发展显著（是/否）</t>
  </si>
  <si>
    <t>职工社会保险参保率（%）</t>
  </si>
  <si>
    <t>退休职工医疗保险参保率（%）</t>
  </si>
  <si>
    <t>职工收入水平增长明显（是/否）</t>
  </si>
  <si>
    <t>发挥生态恢复与保护作用显著</t>
  </si>
  <si>
    <t>可持续影响指标</t>
  </si>
  <si>
    <t>公益林推进林业可持续发展        （优、良、中、差）</t>
  </si>
  <si>
    <t>优良</t>
  </si>
  <si>
    <t>公益林管护维护林区稳定（是/否）</t>
  </si>
  <si>
    <t>促进林区经济社会可持续发展            （优、良、中、差）</t>
  </si>
  <si>
    <t>满意度指标</t>
  </si>
  <si>
    <t>服务对象满意度指标</t>
  </si>
  <si>
    <t>管护人员满意度（%）</t>
  </si>
  <si>
    <t>≥90%</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</si>
  <si>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</si>
  <si>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</si>
  <si>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</si>
  <si>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</si>
  <si>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</si>
  <si>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</si>
  <si>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部门预算项目支出绩效自评表（二）</t>
    </r>
  </si>
  <si>
    <t xml:space="preserve">（1）林科所60万元，为职工提供稳定、良好的办公场所2000平方米，保证日常生活工作需要的水、电、暖及通信等。（2）北山生态建设局97.45万元，为职工提供稳定、良好的办公场所2707.01平方米，保证日常生活工作需要的水、电、暖及通信等。 （3）规划院47.52万元，为职工提供稳定、良好的办公场所1320平方米，保证日常生活工作需要的水、电、暖及通信等。 </t>
  </si>
  <si>
    <t>严格按照年度目标，为职工提供稳定、良好的办公场所，保证日常生活工作需要的水、电、暖及通信等。</t>
  </si>
  <si>
    <t>预算执行率（%）</t>
  </si>
  <si>
    <t>资金到位率（%）</t>
  </si>
  <si>
    <t>稳定的办公场所</t>
  </si>
  <si>
    <t>6027.01平方米</t>
  </si>
  <si>
    <t>办公用房、公共区域、设施设备</t>
  </si>
  <si>
    <t>齐全</t>
  </si>
  <si>
    <t>按合同支付（是/否）</t>
  </si>
  <si>
    <t>办公用房正常运行，职工有良好的工作环境</t>
  </si>
  <si>
    <t>良好</t>
  </si>
  <si>
    <t>职工工作环境舒适</t>
  </si>
  <si>
    <t>请在此处简要说明中央和省委巡视、各级审计和财政监督中发现的问题及其所涉及的金额，如没有填无。</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</si>
  <si>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部门预算项目支出绩效自评表（三）</t>
    </r>
  </si>
  <si>
    <t>业务费——房租返还收入</t>
  </si>
  <si>
    <t>年初设定目标综述：工作补助资金用于会议费、差旅费、车辆费用等</t>
  </si>
  <si>
    <t>年度总体目标完成情况综述：用于工作补助资金、会议费、差旅费、车辆费用</t>
  </si>
  <si>
    <t>2022年初支出</t>
  </si>
  <si>
    <t>预算执行效果</t>
  </si>
  <si>
    <t>项目招标率（%）</t>
  </si>
  <si>
    <t>资金到位及时性</t>
  </si>
  <si>
    <t>计划完成及时性</t>
  </si>
  <si>
    <t>按当年资金申请核定使用</t>
  </si>
  <si>
    <t>为林区生态经济发展提供良好服务</t>
  </si>
  <si>
    <t>优化办公环境</t>
  </si>
  <si>
    <t>促进生态环境改善</t>
  </si>
  <si>
    <t>确保机关日常办公运行、提高办公效率</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</si>
  <si>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部门预算项目支出绩效自评表（四）</t>
    </r>
  </si>
  <si>
    <t>一、博峪河管护中心250万元。1.新建日光温室2000平方米，及配套设施；2.养殖中华地理标志产品苍溪鳖2000只；3.养殖规模5亩，修建200立方米蓄水池1个、新型节能镀锌钢板圆形鱼池22个，养殖金沙鲈鱼0.5万尾、岩原鲤2万尾、重口裂腹鱼18万尾，加州鲈鱼1万尾；4.钢结构养鸡舍600平方米，围栏、全自动养鸡笼等，养鸡规模可达3000只；5.种植中药材藏木香30亩，购置种苗、人工种植管理。二、插岗梁管护中心70万元。完成油橄榄提质增效1170亩。三、南华管护中心130万元。完成葡萄提质增效2170亩。</t>
  </si>
  <si>
    <t>2021年12月底下达资金，资金下达较晚，2022年完成项目</t>
  </si>
  <si>
    <t>当年预算执行率</t>
  </si>
  <si>
    <t>2021年12月底下达资金，资金下达较晚，2022年完成项目。</t>
  </si>
  <si>
    <t>结转执行率</t>
  </si>
  <si>
    <t>资金到位率</t>
  </si>
  <si>
    <t>新建日光温室</t>
  </si>
  <si>
    <t>2000平方米</t>
  </si>
  <si>
    <t>修建蓄水池</t>
  </si>
  <si>
    <t>200立方米</t>
  </si>
  <si>
    <t>修建鸡舍</t>
  </si>
  <si>
    <t>600平方米</t>
  </si>
  <si>
    <t>林果产业提质增效</t>
  </si>
  <si>
    <t>3440亩</t>
  </si>
  <si>
    <t>养殖产品</t>
  </si>
  <si>
    <t>按计划</t>
  </si>
  <si>
    <t>种植产品</t>
  </si>
  <si>
    <t>项目验收合格率</t>
  </si>
  <si>
    <t>项目完成及时性</t>
  </si>
  <si>
    <t>未完成</t>
  </si>
  <si>
    <t>严格控制成本</t>
  </si>
  <si>
    <t>提高林区收入</t>
  </si>
  <si>
    <t>提高</t>
  </si>
  <si>
    <t>带动当地经济发展</t>
  </si>
  <si>
    <t>明显</t>
  </si>
  <si>
    <t>群众发展林果产业积极性</t>
  </si>
  <si>
    <t>高</t>
  </si>
  <si>
    <t>促进项目区域生态改善情况</t>
  </si>
  <si>
    <t>示范引领作用发挥</t>
  </si>
  <si>
    <t>受益群众满意度</t>
  </si>
  <si>
    <t>请在此处简要说明中央和省委巡视、各级审计和财政监督中发现的问题及其所涉及的金额，如没有填无。    无</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</si>
  <si>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部门预算项目支出绩效自评表（五）</t>
    </r>
  </si>
  <si>
    <t>国有林场改革补助资金</t>
  </si>
  <si>
    <t>年初设定目标综述：国有林场改革补助资金专项3256.31万元。用于国有林场改革后的人员经费、社会保险等支出，维护林区改革社会和谐稳定。</t>
  </si>
  <si>
    <t>年度总体目标完成情况综述：各国有林场改革单位均完成年度目标任务。</t>
  </si>
  <si>
    <t>预算资金执行率（%）</t>
  </si>
  <si>
    <t>预算资金到位率（%）</t>
  </si>
  <si>
    <t>国有林场改革的职工人数（人）</t>
  </si>
  <si>
    <t>改革方案批复人数</t>
  </si>
  <si>
    <t>改革的国有林场职工参保率（%）</t>
  </si>
  <si>
    <t>国有林场改革当期任务完成率</t>
  </si>
  <si>
    <t>维护林区稳定（优、良、中、差）</t>
  </si>
  <si>
    <t>基础设施改善明显</t>
  </si>
  <si>
    <t>政策宣传到位率（%）</t>
  </si>
  <si>
    <t>长效管理指标</t>
  </si>
  <si>
    <t>档案管理健全性</t>
  </si>
  <si>
    <t>健全</t>
  </si>
  <si>
    <t>促进林区经济社会可持续发展</t>
  </si>
  <si>
    <t>国有林场改革职工满意度（%）</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</si>
  <si>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部门预算项目支出绩效自评表（六）</t>
    </r>
  </si>
  <si>
    <r>
      <rPr>
        <sz val="9"/>
        <color theme="1"/>
        <rFont val="宋体"/>
        <charset val="134"/>
      </rPr>
      <t>预期目标综述</t>
    </r>
    <r>
      <rPr>
        <sz val="9"/>
        <rFont val="宋体"/>
        <charset val="134"/>
      </rPr>
      <t>：一、管理局资源处286万元（管理局本级调查规划设计、林地更新、森林方案编制、资源管护及设备购置、祁连酒业造林绿化等开支）。二、洮河生态建设管护中心312万元。三、插岗梁管护中心100万元。四、博峪河管护中心115万元。五、阿夏自然保护区管护中心200万元。六、北山生态建设管护中心100万元。七、林业调查规划院427.96万元（上年结转247.96万元，当年下达180万元）。八、林业科学研究所当年30万元。（1.2021年编写实施方案及项目使用林地可行性研究报告。 2.2022年在洮河林区冶力关建设测流堰2座，附属观测用房座7m2及光伏板、电杆电线等附属设施采购安装。 3.2023年完成设备的调试和安装工作，开展相关数据监测，做好验收工作）。</t>
    </r>
  </si>
  <si>
    <t>实际完成情况综述：2020年到位资金1323万元，上年度结转资金247.96万元，支出680.43万元。各别单位2021年度项目由于资金到位晚，错过了2021年实施季节，现作业设计编报已完成，并通过专家评审，植被恢复造林任务2022年实施完成。</t>
  </si>
  <si>
    <t>预算执行率（%)</t>
  </si>
  <si>
    <t xml:space="preserve">未完成原因：项目资金下达较晚，编制资金实施方案，并报上级主管部门批准后实施。
改进措施：严格按照项目实施方案及省级设备购置预算在规定期内完成项目。             </t>
  </si>
  <si>
    <t>作业设计编报率（%）</t>
  </si>
  <si>
    <t>作业设计编报合格率（%）</t>
  </si>
  <si>
    <t>项目执行率（%）</t>
  </si>
  <si>
    <t>林地管护到位率（%）</t>
  </si>
  <si>
    <t>计划完成及时性（优、良、中、差）</t>
  </si>
  <si>
    <t>中</t>
  </si>
  <si>
    <t>成本控制严格（优、良、中、差）</t>
  </si>
  <si>
    <t>合理编制经营方案推进林业可持续发展</t>
  </si>
  <si>
    <t>科学管护森林资源维护林区稳定</t>
  </si>
  <si>
    <t>森林资源管护维护林区稳定</t>
  </si>
  <si>
    <t>植树造林推进林业可持续发展</t>
  </si>
  <si>
    <t>促进区域经济社会可持续发展</t>
  </si>
  <si>
    <t>公众满意度（%）</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</si>
  <si>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部门预算项目支出绩效自评表（七）</t>
    </r>
  </si>
  <si>
    <t>1.保护中心机关30万元。调查规划成果1份。2.插岗梁管护中心10万元。通过实施项目，使保护区内9个湿地版块的植被得到有效恢复，其中：（1）苔原湿地部分植被恢复率达到85%以上，河谷地带坡地植被恢复率达到70%以上。（2）牛羊圈养率达到85%以上。（3）保护区湿地区域内水毁地段的河堤坝得到修复。</t>
  </si>
  <si>
    <t>1.保护中心机关支出12万元，结转18万元。2.插岗梁管护中心完成项目。</t>
  </si>
  <si>
    <t>管护中心机关资金下达晚，正在实施中</t>
  </si>
  <si>
    <t>调查设施设备采购</t>
  </si>
  <si>
    <t>苔原地带植被恢复率</t>
  </si>
  <si>
    <t>≥85%</t>
  </si>
  <si>
    <t>河谷地带植被恢复率</t>
  </si>
  <si>
    <t>≥70%</t>
  </si>
  <si>
    <t>牛羊圈养率</t>
  </si>
  <si>
    <t>调查成果</t>
  </si>
  <si>
    <t>项目当期完成率</t>
  </si>
  <si>
    <t>控制在预算内</t>
  </si>
  <si>
    <t>通过调查结果，申请补助资金</t>
  </si>
  <si>
    <t>完成</t>
  </si>
  <si>
    <t>经济效益明显提高</t>
  </si>
  <si>
    <t>项目实施增加管护就业人数</t>
  </si>
  <si>
    <t>增加</t>
  </si>
  <si>
    <t>当地牛羊圈养率提高</t>
  </si>
  <si>
    <t>湿地保护对生态环境改善情况（是否明显）</t>
  </si>
  <si>
    <t>保护区湿地区域内水毁地段的河堤坝得到修复</t>
  </si>
  <si>
    <t>地项目区生态效益可持续（是否明显）</t>
  </si>
  <si>
    <t>收益群众满意度</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</si>
  <si>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部门预算项目支出绩效自评表（八）</t>
    </r>
  </si>
  <si>
    <t>森林培育-林木林地返还</t>
  </si>
  <si>
    <t>年初设定目标综述：迭部生态建设管护中心246.5万元，插岗梁管护中心179万元，洮河生态建设管护中心81.9万元。1、加强林地林木保护，落实各项保护措施，强化巡护监测，丰富保护区生物多样性，为野生动植物创造良好栖息环境。2.加强和完善保护区基础设施建设，提升保护区管理能力，实现保护区建设事业和谐发展。3.大力改善生态环境，减少泥石流等自然灾害，保证职工群众的生产生活安全。</t>
  </si>
  <si>
    <t>年度总体目标完成情况综述：洮河生态建设局和阿夏保护局完成总体目标任务。插岗梁支出142.25万元，2021年完成项目。</t>
  </si>
  <si>
    <t>插岗梁还未全部完成</t>
  </si>
  <si>
    <t>非税返还到位率</t>
  </si>
  <si>
    <t>一次性验收合格率</t>
  </si>
  <si>
    <t>非税返还当年完成率（%）</t>
  </si>
  <si>
    <t>100%</t>
  </si>
  <si>
    <t>52.57%</t>
  </si>
  <si>
    <t>完成及时性</t>
  </si>
  <si>
    <t>93%</t>
  </si>
  <si>
    <t>督导检查时效性</t>
  </si>
  <si>
    <t>维护林区稳定</t>
  </si>
  <si>
    <t>提高安全系数</t>
  </si>
  <si>
    <t>安全</t>
  </si>
  <si>
    <t>有责投诉发生数</t>
  </si>
  <si>
    <t>发挥生态作用显著</t>
  </si>
  <si>
    <t>人员生活改善效果</t>
  </si>
  <si>
    <t>林业可持续发展</t>
  </si>
  <si>
    <t>稳定</t>
  </si>
  <si>
    <t>服务对象综合满意度</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</si>
  <si>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部门预算项目支出绩效自评表（九）</t>
    </r>
  </si>
  <si>
    <t>野生动植物资源及生物多样性保护资金</t>
  </si>
  <si>
    <t>财政部、国家林业和草原局</t>
  </si>
  <si>
    <t>预期目标综述：检查验收费、人员差旅费补助6万元；野生动植物和湿地法律法规印刷费4万元。</t>
  </si>
  <si>
    <t>实际完成情况综述：支出3.95万元，结转6.05万元</t>
  </si>
  <si>
    <t>资金2021年6月下达，资金下达较晚</t>
  </si>
  <si>
    <t>印制宣传材料</t>
  </si>
  <si>
    <t>≥350</t>
  </si>
  <si>
    <t>印制宣传品质量合格率（%)</t>
  </si>
  <si>
    <t>项目计划完成率（%）</t>
  </si>
  <si>
    <t>及时进行检查验</t>
  </si>
  <si>
    <t>工作、宣传内容知晓率（%）</t>
  </si>
  <si>
    <t>野生动植物保护对生态环境改善情况（是否明显）</t>
  </si>
  <si>
    <t>野生动植物保护区生态可持续（是否明显）</t>
  </si>
  <si>
    <t>职工满意度（%）</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</si>
  <si>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部门预算项目支出绩效自评表（十）</t>
    </r>
  </si>
  <si>
    <t xml:space="preserve">防治任务，防治“四率”指标达到要求，遏制林业有害生物继续扩展蔓延的趋势，努力降低灾害面积，总结出适合本林区林业有害生物防治的技术措施，培养一批森防技术骨干；增加林区职工和当地群众的就业机会，提高其经济收入和生活水平；大力改善生态环境，减少泥石流等自然灾害，保证职工群众的生产生活安全。
</t>
  </si>
  <si>
    <t>全年圆满完成防治任务，防治“四率”指标达到要求，遏制林业有害生物继续扩展蔓延的趋势，努力降低灾害面积，总结出适合本林区林业有害生物防治的技术措施，培养一批森防技术骨干；增加林区职工和当地群众的就业机会，提高其经济收入和生活水平；大力改善生态环境，减少泥石流等自然灾害，保证职工群众的生产生活安全。</t>
  </si>
  <si>
    <t>总预算执行率</t>
  </si>
  <si>
    <t>林业有害生物测报准确率</t>
  </si>
  <si>
    <t>&gt;88%</t>
  </si>
  <si>
    <t>88%</t>
  </si>
  <si>
    <t>林业有害生物无公害防治率</t>
  </si>
  <si>
    <t>≧95%</t>
  </si>
  <si>
    <t>培训次数</t>
  </si>
  <si>
    <t>≧1次</t>
  </si>
  <si>
    <t>1次</t>
  </si>
  <si>
    <t>=100%</t>
  </si>
  <si>
    <t>项目总完成率</t>
  </si>
  <si>
    <t>&gt;=80%</t>
  </si>
  <si>
    <t>林业有害生物成灾率</t>
  </si>
  <si>
    <t>≤4‰</t>
  </si>
  <si>
    <t>林业有害生物防治档案完整率</t>
  </si>
  <si>
    <t>林业有害生物防治及培训完成及时性</t>
  </si>
  <si>
    <t>成本控制在预算内</t>
  </si>
  <si>
    <t>促进经济效益增长</t>
  </si>
  <si>
    <t>有效</t>
  </si>
  <si>
    <t>对经济发展的促进作用</t>
  </si>
  <si>
    <t>实施林业有害生物防治重大意义知晓率</t>
  </si>
  <si>
    <t>≥75%</t>
  </si>
  <si>
    <t>为林区和谐创造良好的社会环境</t>
  </si>
  <si>
    <t>0</t>
  </si>
  <si>
    <t>林地和绿地面积增减</t>
  </si>
  <si>
    <t>改善林区和谐创造良好的社会环境</t>
  </si>
  <si>
    <t>林区职工群众满意度</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</si>
  <si>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部门预算项目支出绩效自评表（十一）</t>
    </r>
  </si>
  <si>
    <t>林业科技创新与合作——岷江柏木树种培育及造林技术推广示范</t>
  </si>
  <si>
    <t>甘肃省白龙江林业科学研究所</t>
  </si>
  <si>
    <t xml:space="preserve">   1.2021年制定实施方案及编制造林作业设计，购买种子、育苗1亩，培训尊技术人员50人次，10月底进行苗木生长量、生物量观测及病虫害的防治。
    2.2022年按照造林作业设计完成造林任务及技术培训，攥写项目总结报告和验收工作。</t>
  </si>
  <si>
    <t xml:space="preserve">    完成了实施方案及造林设计并取得了批复，建立苗圃1亩，对苗木进行苗木生长量、生物量观测及病虫害的防治，2021年度项目任务完成。</t>
  </si>
  <si>
    <t>指标1：2021年度预算指标执行率</t>
  </si>
  <si>
    <t>指标2：制定实施方案</t>
  </si>
  <si>
    <t>指标3：造林作业设计</t>
  </si>
  <si>
    <t>指标4：建立苗圃地1亩</t>
  </si>
  <si>
    <t>指标1：按照年度计划实施</t>
  </si>
  <si>
    <t>指标1：生物量观测</t>
  </si>
  <si>
    <t>指标1：成本控制情况</t>
  </si>
  <si>
    <t>指标1：经济效益是否显著</t>
  </si>
  <si>
    <t>指标1：举办培训班1次</t>
  </si>
  <si>
    <t>50人次</t>
  </si>
  <si>
    <t>指标2：是否提升科研条件和水平</t>
  </si>
  <si>
    <t>指标1：保护生物多样性</t>
  </si>
  <si>
    <t>指标1：人员配备是否合理</t>
  </si>
  <si>
    <t>指标2：部门合作是否协调</t>
  </si>
  <si>
    <t>指标1：服务对象是否满意</t>
  </si>
  <si>
    <t>无。</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</si>
  <si>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部门预算项目支出绩效自评表（十二）</t>
    </r>
  </si>
  <si>
    <t>林业科技创新与合作——白龙江林区云杉锈病研究</t>
  </si>
  <si>
    <t xml:space="preserve">    1.2021制定项目工作计划，采集标本并初步鉴定。
    2.2022年采集标本，对鉴定结果进行分析。
    3.2023年完善并补充调查，攥写项目总结报告及准备验收。</t>
  </si>
  <si>
    <t xml:space="preserve">    2021年制定了项目工作计划，在甘南等地采集标本30余份，初步鉴定了病原。 </t>
  </si>
  <si>
    <t>指标1：2021年度预算计划执行率</t>
  </si>
  <si>
    <t>指标2：采集标本数量</t>
  </si>
  <si>
    <t>31余份</t>
  </si>
  <si>
    <t>指标2：获得超微结构照片</t>
  </si>
  <si>
    <t>20余份</t>
  </si>
  <si>
    <t>指标1：按项目实施方案完成计划</t>
  </si>
  <si>
    <t>指标1：及时上报相关材料</t>
  </si>
  <si>
    <t>指标1：是否提升科研条件和水平</t>
  </si>
  <si>
    <t>指标1：是否有效保护森林资源</t>
  </si>
  <si>
    <t>指标1：病害综合防治效果</t>
  </si>
  <si>
    <r>
      <rPr>
        <sz val="9"/>
        <color theme="1"/>
        <rFont val="Arial"/>
        <charset val="134"/>
      </rPr>
      <t>≥</t>
    </r>
    <r>
      <rPr>
        <sz val="9"/>
        <color theme="1"/>
        <rFont val="宋体"/>
        <charset val="134"/>
        <scheme val="minor"/>
      </rPr>
      <t>85%</t>
    </r>
  </si>
  <si>
    <t>指标1：服务林区满意度</t>
  </si>
  <si>
    <r>
      <rPr>
        <sz val="9"/>
        <color theme="1"/>
        <rFont val="Arial"/>
        <charset val="134"/>
      </rPr>
      <t>≥90</t>
    </r>
    <r>
      <rPr>
        <sz val="9"/>
        <color theme="1"/>
        <rFont val="宋体"/>
        <charset val="134"/>
        <scheme val="minor"/>
      </rPr>
      <t>%</t>
    </r>
  </si>
  <si>
    <r>
      <rPr>
        <sz val="9"/>
        <color theme="1"/>
        <rFont val="Arial"/>
        <charset val="134"/>
      </rPr>
      <t>≥95</t>
    </r>
    <r>
      <rPr>
        <sz val="9"/>
        <color theme="1"/>
        <rFont val="宋体"/>
        <charset val="134"/>
        <scheme val="minor"/>
      </rPr>
      <t>%</t>
    </r>
  </si>
  <si>
    <t>2021年甘肃省白龙江林业保护中心部门预算项目支出绩效自评表（十三）</t>
  </si>
  <si>
    <t>林业科技创新与合作——甘肃河西走廊酿酒葡萄树形优化及机械化配套技术示范推广</t>
  </si>
  <si>
    <t>甘肃省南华生态建设管护中心</t>
  </si>
  <si>
    <t>进一步优化葡萄树型，提高劳动效率，有力促进酿酒葡萄产业健康有序发展</t>
  </si>
  <si>
    <t>酿酒葡萄500亩新技术推广应用率</t>
  </si>
  <si>
    <t>新技术推广应用率质量合格率</t>
  </si>
  <si>
    <t>宣传、培训及时性</t>
  </si>
  <si>
    <t>培训人均成本</t>
  </si>
  <si>
    <t>50元</t>
  </si>
  <si>
    <t>技术创新带动收入增长</t>
  </si>
  <si>
    <t>≥15%</t>
  </si>
  <si>
    <t>带动当地就业人数（人）</t>
  </si>
  <si>
    <t>≥30%</t>
  </si>
  <si>
    <t>技术创新对生态的改善程度</t>
  </si>
  <si>
    <t>好</t>
  </si>
  <si>
    <t>技术创新示范促进行业科技的影响</t>
  </si>
  <si>
    <t>培训对象满意度</t>
  </si>
  <si>
    <t>林业有害生物防治辖区民众满意度</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</si>
  <si>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部门预算项目支出绩效自评表（十四）</t>
    </r>
  </si>
  <si>
    <r>
      <rPr>
        <sz val="9"/>
        <color theme="1"/>
        <rFont val="宋体"/>
        <charset val="134"/>
      </rPr>
      <t>1.迭部20万元、洮河20万元、阿夏20万元、北山20万元、机关20万元（检查督查验收费)、林科所40万元（</t>
    </r>
    <r>
      <rPr>
        <b/>
        <sz val="9"/>
        <color theme="1"/>
        <rFont val="宋体"/>
        <charset val="134"/>
      </rPr>
      <t>2021年编制</t>
    </r>
    <r>
      <rPr>
        <sz val="9"/>
        <color theme="1"/>
        <rFont val="宋体"/>
        <charset val="134"/>
      </rPr>
      <t>《白龙江林区草原防火物资储备库建设》和《河西地区草原防火物资储备库建设》2个项目可行性研究报告。</t>
    </r>
    <r>
      <rPr>
        <b/>
        <sz val="9"/>
        <color theme="1"/>
        <rFont val="宋体"/>
        <charset val="134"/>
      </rPr>
      <t>2022年完成</t>
    </r>
    <r>
      <rPr>
        <sz val="9"/>
        <color theme="1"/>
        <rFont val="宋体"/>
        <charset val="134"/>
      </rPr>
      <t>省林草局火灾预防处安排的其他森林草原防火类项目）                                  2.有效提高森林火灾科学防控能力，有序地进行森林防火工作，有效防止火灾发生，最大限度减少损失。通过项目的实施，可以使林区专业森林消防队伍和护林防火队伍的战斗装备得到进一步改善，防扑为机具得到进一步充实，扩大护林防火宣传力度，进一步提高林区群众护林防火意识，使林区能够很好的保护好森林资源。实现面积、蓄积“双增长”，改善林区的生态环境，使生态经济、社会三大效益协调发展，为长江中下游、黄河下游的人民造福祉。</t>
    </r>
  </si>
  <si>
    <t>实际目标完成情况综述：通过2021年森林防火项目的建设，使得林区森林防火宣传能力、扑救装备能力不断完善，使林区森林防火从预警检测、宣传教育等预防措施，到扑救指挥、扑救保障等控制能力等各方面防控能力得到了提升，不断增强了火险预警监测的准确性、火情报告处置的及时性和火灾扑救指挥的科学性、预防、扑救、保障三管齐下，确保了林区人民群众生命财产安全和森林资源安全，保护和不断扩大了林区生态文明建设成果，促进了林区经济建设和森林资源的可续发展。</t>
  </si>
  <si>
    <t>可行性研究报告数量</t>
  </si>
  <si>
    <t>2个</t>
  </si>
  <si>
    <t>组织应急演练及时率</t>
  </si>
  <si>
    <t>应急扑救物资完备量（%）</t>
  </si>
  <si>
    <t>林区资源保护率（%）</t>
  </si>
  <si>
    <t>森林火灾受害率（%）</t>
  </si>
  <si>
    <t>≤0.09%</t>
  </si>
  <si>
    <t>≤0.05%</t>
  </si>
  <si>
    <t>护林防火宣传率（%）</t>
  </si>
  <si>
    <t>是否编制专项资金实施方案</t>
  </si>
  <si>
    <t>是否及时开展护林防火项目</t>
  </si>
  <si>
    <t>林业资源保护与发展项目完成及时性</t>
  </si>
  <si>
    <t>低成本高效率扑救火灾（是/否）</t>
  </si>
  <si>
    <t>提高扑救能力挽回经济损失（%）</t>
  </si>
  <si>
    <t>间接保障了林区居民生命财产安全</t>
  </si>
  <si>
    <t>创造林区良好社会环境</t>
  </si>
  <si>
    <t>林区森林火灾改善减少</t>
  </si>
  <si>
    <t>火灾扑救能力明显提高</t>
  </si>
  <si>
    <t>群众护林防火意识明显提高</t>
  </si>
  <si>
    <t>公益林保障经济可持续发展</t>
  </si>
  <si>
    <t>护林防火人员满意度（%）</t>
  </si>
  <si>
    <t>当地群众满意度（%）</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</si>
  <si>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部门预算项目支出绩效自评表（十五）</t>
    </r>
  </si>
  <si>
    <t>农业保险保费补贴</t>
  </si>
  <si>
    <t>对辖区内商品林、公益林等保险林木投保。减少林木意外损失，保障林区森资源安全和生态安全，促进林区经济社会可持续发展。</t>
  </si>
  <si>
    <t>到位资金60万元，支出60万元。保障了林区受到灾害后的可恢复性，使林区职工管护效益得到保障。有效调动职工管护积极性，提高林区职工及居民满意度。</t>
  </si>
  <si>
    <t>森林保险参保率（%）</t>
  </si>
  <si>
    <t>资金完成是否执行</t>
  </si>
  <si>
    <t>否</t>
  </si>
  <si>
    <t>单位保险金额</t>
  </si>
  <si>
    <t>0.45元/亩</t>
  </si>
  <si>
    <t>林区职工及居民收入是否得到有效保障</t>
  </si>
  <si>
    <t>保障林区森资源安全和生态安全</t>
  </si>
  <si>
    <t>林区生态效益是否显著增加</t>
  </si>
  <si>
    <t>持续改善生态环境作用显著</t>
  </si>
  <si>
    <t>林区职工满意度</t>
  </si>
  <si>
    <r>
      <rPr>
        <b/>
        <sz val="16"/>
        <color theme="1"/>
        <rFont val="宋体"/>
        <charset val="134"/>
        <scheme val="minor"/>
      </rPr>
      <t>2021年</t>
    </r>
    <r>
      <rPr>
        <b/>
        <u/>
        <sz val="16"/>
        <color theme="1"/>
        <rFont val="宋体"/>
        <charset val="134"/>
        <scheme val="minor"/>
      </rPr>
      <t>甘肃省白龙江林业保护中心</t>
    </r>
    <r>
      <rPr>
        <b/>
        <sz val="16"/>
        <color theme="1"/>
        <rFont val="宋体"/>
        <charset val="134"/>
        <scheme val="minor"/>
      </rPr>
      <t>部门预算项目支出绩效自评表（十六）</t>
    </r>
  </si>
  <si>
    <t>项目名称：</t>
  </si>
  <si>
    <t>自然生态保护补助——自然资源能力保护建设</t>
  </si>
  <si>
    <t>主管部门：</t>
  </si>
  <si>
    <t>实施单位：</t>
  </si>
  <si>
    <t>执行率（%）</t>
  </si>
  <si>
    <t>0.00</t>
  </si>
  <si>
    <t>其中：财政拨款</t>
  </si>
  <si>
    <t>其他资金</t>
  </si>
  <si>
    <t/>
  </si>
  <si>
    <t>-</t>
  </si>
  <si>
    <t>1.博峪河保护区管护中心90万元，插岗梁保护区管护中心80万元，阿夏保护区管护中心90万元。                            2.加强和改善保护区内森林资源的管护和监测能力，为更好保护生态资源起到有力的支撑作用。</t>
  </si>
  <si>
    <t>该项目由于资金到位较晚，错过实施时间，已完成收集辖区野生动植物照片，详细掌握保护区内野生动物的分布和种类，同时提高调查人员的工作技能，对辖区动植物采取科学合理监测保护。2022年组织实施完成。</t>
  </si>
  <si>
    <t>一次性验收合格率（%）</t>
  </si>
  <si>
    <t>0%</t>
  </si>
  <si>
    <t>预防监测成本</t>
  </si>
  <si>
    <t>降低</t>
  </si>
  <si>
    <t>林区经济增长（是否明显）</t>
  </si>
  <si>
    <t>森林生产力提升（是否明显）</t>
  </si>
  <si>
    <t>&gt;=100%</t>
  </si>
  <si>
    <t>=0</t>
  </si>
  <si>
    <t>改善林区职工工作环境（是否明显）</t>
  </si>
  <si>
    <t>促进区域社会文化发展（是否明显）</t>
  </si>
  <si>
    <t>有效提高动植物保护</t>
  </si>
  <si>
    <t>群众满意度（%）</t>
  </si>
  <si>
    <t>80%</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</si>
  <si>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部门预算项目支出绩效自评表（十七）</t>
    </r>
  </si>
  <si>
    <t>年初设定目标综述：禁种铲毒专项资金100万元（迭部10万元，洮河20万元，博峪河20万元，插岗梁25万元，阿夏15万元，机关10万元）。广泛开展禁种宣传教育，扎实开展踏查铲毒行动，努力提升预防、发现、铲除非法种植毒品原植物能力，确保天目核查不出现大面积非法种植毒品原植物现象。实现“零种植、零产量”的目标，努力实现禁绝林区非法种植毒品原植物。</t>
  </si>
  <si>
    <t>全部完成项目任务</t>
  </si>
  <si>
    <t>禁种铲毒知识普及率（%）</t>
  </si>
  <si>
    <t>林区禁种铲毒踏查林地面积覆盖率</t>
  </si>
  <si>
    <t>毒品源植物铲除率（%）</t>
  </si>
  <si>
    <t>禁种铲毒挽回经济损失率（%）</t>
  </si>
  <si>
    <t>有责投诉发生数（个）</t>
  </si>
  <si>
    <t>有效控制原毒品植物扩散蔓延</t>
  </si>
  <si>
    <t>生态环境改善明显</t>
  </si>
  <si>
    <t>群众禁毒意识明显提高</t>
  </si>
  <si>
    <t>禁种铲毒推进林业可持续发展</t>
  </si>
  <si>
    <t>禁种铲毒维护林区稳定</t>
  </si>
  <si>
    <t>辖区民众满意度（%）</t>
  </si>
  <si>
    <t>禁毒铲毒人员满意度（%）</t>
  </si>
  <si>
    <t>禁种铲毒培训满意度（%）</t>
  </si>
  <si>
    <r>
      <rPr>
        <b/>
        <sz val="16"/>
        <color theme="1"/>
        <rFont val="宋体"/>
        <charset val="134"/>
      </rPr>
      <t>2021年</t>
    </r>
    <r>
      <rPr>
        <b/>
        <u/>
        <sz val="16"/>
        <color theme="1"/>
        <rFont val="宋体"/>
        <charset val="134"/>
      </rPr>
      <t>甘肃省白龙江林业保护中心</t>
    </r>
    <r>
      <rPr>
        <b/>
        <sz val="16"/>
        <color theme="1"/>
        <rFont val="宋体"/>
        <charset val="134"/>
      </rPr>
      <t>部门预算项目支出绩效自评表（十八）</t>
    </r>
  </si>
  <si>
    <t>自然保护区能力建设</t>
  </si>
  <si>
    <t>2021年预算资金240万元（博峪河70万元，插岗梁70万元，阿夏100万元）。通过标桩立界项目的一系列活动，建立较为完善的保护管理体系，最大限度地改善保护区生态环境，使保护区水源、水质及珍稀动物栖息地得到良好保护，建立较为完善的基础设施和配套工程。</t>
  </si>
  <si>
    <t xml:space="preserve">通过标桩立界项目系列活动的实施，建立了较为完善的保护管理体系，最大限度地改善保护区生态环境，使保护区水源、水质及珍稀动物栖息地得到了良好保护，建立了较为完善的基础设施和配套工程。（博峪河和插岗梁保护区管护中心完成项目，阿夏保护区管护中心未完成项目，2022年完成）。
</t>
  </si>
  <si>
    <t>阿夏自然保护区管护中心实施方案批复较晚，错过实施时间，2022年组织实施完成。该项目未完成。</t>
  </si>
  <si>
    <t>项目实施方案编报数（套）</t>
  </si>
  <si>
    <t>涉及保护局个数</t>
  </si>
  <si>
    <t>项目实施方案批复率（%）</t>
  </si>
  <si>
    <t>项目招投标率（%）</t>
  </si>
  <si>
    <t>项目按期开工率（%）</t>
  </si>
  <si>
    <t>严格控制项目实施成本（是/否)</t>
  </si>
  <si>
    <t>改善基础设施，提高保护能力</t>
  </si>
  <si>
    <t>提高全社会生态保护意识       （是/否）</t>
  </si>
  <si>
    <t>生态环境和生物多样性保护进一步提升</t>
  </si>
  <si>
    <t>林业自然保护区的自然生态系统保持平衡</t>
  </si>
  <si>
    <t>提高保护能力，扩大保护区知名度</t>
  </si>
  <si>
    <t>群众满意度</t>
  </si>
  <si>
    <r>
      <rPr>
        <b/>
        <sz val="16"/>
        <color rgb="FF000000"/>
        <rFont val="宋体"/>
        <charset val="134"/>
      </rPr>
      <t>2021年</t>
    </r>
    <r>
      <rPr>
        <b/>
        <u/>
        <sz val="16"/>
        <color rgb="FF000000"/>
        <rFont val="宋体"/>
        <charset val="134"/>
      </rPr>
      <t>甘肃省白龙江林业保护中心</t>
    </r>
    <r>
      <rPr>
        <b/>
        <sz val="16"/>
        <color rgb="FF000000"/>
        <rFont val="宋体"/>
        <charset val="134"/>
      </rPr>
      <t>部门预算项目支出绩效自评表（十九）</t>
    </r>
  </si>
  <si>
    <t>开展退耕还林生态效益监测，按要求上报监测数据</t>
  </si>
  <si>
    <t>完成退耕还林生态效益各项指标监测，按时上报了监测数据</t>
  </si>
  <si>
    <t>预算执行率（100%）</t>
  </si>
  <si>
    <t xml:space="preserve">生态效益指标数
</t>
  </si>
  <si>
    <t>指标数据正确率</t>
  </si>
  <si>
    <t>主要指标观测率</t>
  </si>
  <si>
    <t>承担任务完成率</t>
  </si>
  <si>
    <t>计划完成率</t>
  </si>
  <si>
    <t>按时上报率</t>
  </si>
  <si>
    <t>设备利用率</t>
  </si>
  <si>
    <t>促进林区社会发展</t>
  </si>
  <si>
    <t>维持林区生态平衡</t>
  </si>
  <si>
    <t>促进人工林可持续发展</t>
  </si>
  <si>
    <t>监测服务满意度</t>
  </si>
  <si>
    <t>满意度≥90%</t>
  </si>
</sst>
</file>

<file path=xl/styles.xml><?xml version="1.0" encoding="utf-8"?>
<styleSheet xmlns="http://schemas.openxmlformats.org/spreadsheetml/2006/main">
  <numFmts count="11">
    <numFmt numFmtId="176" formatCode="0.0000_ "/>
    <numFmt numFmtId="43" formatCode="_ * #,##0.00_ ;_ * \-#,##0.00_ ;_ * &quot;-&quot;??_ ;_ @_ "/>
    <numFmt numFmtId="177" formatCode="#,##0.00_ "/>
    <numFmt numFmtId="178" formatCode="0.00_);[Red]\(0.00\)"/>
    <numFmt numFmtId="42" formatCode="_ &quot;￥&quot;* #,##0_ ;_ &quot;￥&quot;* \-#,##0_ ;_ &quot;￥&quot;* &quot;-&quot;_ ;_ @_ "/>
    <numFmt numFmtId="179" formatCode="0.00_ "/>
    <numFmt numFmtId="44" formatCode="_ &quot;￥&quot;* #,##0.00_ ;_ &quot;￥&quot;* \-#,##0.00_ ;_ &quot;￥&quot;* &quot;-&quot;??_ ;_ @_ "/>
    <numFmt numFmtId="41" formatCode="_ * #,##0_ ;_ * \-#,##0_ ;_ * &quot;-&quot;_ ;_ @_ "/>
    <numFmt numFmtId="180" formatCode="0.0_ "/>
    <numFmt numFmtId="181" formatCode="0_ "/>
    <numFmt numFmtId="182" formatCode="0_);[Red]\(0\)"/>
  </numFmts>
  <fonts count="64">
    <font>
      <sz val="11"/>
      <color theme="1"/>
      <name val="宋体"/>
      <charset val="134"/>
      <scheme val="minor"/>
    </font>
    <font>
      <b/>
      <sz val="16"/>
      <color rgb="FF000000"/>
      <name val="宋体"/>
      <charset val="134"/>
    </font>
    <font>
      <b/>
      <sz val="16"/>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0"/>
      <color theme="1"/>
      <name val="宋体"/>
      <charset val="134"/>
      <scheme val="minor"/>
    </font>
    <font>
      <sz val="10"/>
      <name val="宋体"/>
      <charset val="134"/>
    </font>
    <font>
      <sz val="10"/>
      <color theme="1"/>
      <name val="宋体"/>
      <charset val="134"/>
    </font>
    <font>
      <sz val="10"/>
      <name val="Arial"/>
      <charset val="134"/>
    </font>
    <font>
      <sz val="20"/>
      <color theme="1"/>
      <name val="宋体"/>
      <charset val="134"/>
      <scheme val="minor"/>
    </font>
    <font>
      <b/>
      <sz val="16"/>
      <color theme="1"/>
      <name val="宋体"/>
      <charset val="134"/>
      <scheme val="minor"/>
    </font>
    <font>
      <b/>
      <sz val="10"/>
      <color theme="1"/>
      <name val="宋体"/>
      <charset val="134"/>
      <scheme val="minor"/>
    </font>
    <font>
      <sz val="10"/>
      <color indexed="63"/>
      <name val="宋体"/>
      <charset val="134"/>
    </font>
    <font>
      <b/>
      <sz val="9"/>
      <color rgb="FF000000"/>
      <name val="宋体"/>
      <charset val="134"/>
      <scheme val="minor"/>
    </font>
    <font>
      <b/>
      <sz val="10"/>
      <color indexed="63"/>
      <name val="宋体"/>
      <charset val="134"/>
    </font>
    <font>
      <sz val="9"/>
      <name val="宋体"/>
      <charset val="134"/>
    </font>
    <font>
      <sz val="11"/>
      <color theme="1"/>
      <name val="宋体"/>
      <charset val="134"/>
    </font>
    <font>
      <sz val="11"/>
      <name val="宋体"/>
      <charset val="134"/>
    </font>
    <font>
      <sz val="10"/>
      <color rgb="FF000000"/>
      <name val="宋体"/>
      <charset val="134"/>
      <scheme val="minor"/>
    </font>
    <font>
      <sz val="9"/>
      <color theme="1"/>
      <name val="Arial"/>
      <charset val="134"/>
    </font>
    <font>
      <b/>
      <sz val="9"/>
      <color theme="1"/>
      <name val="宋体"/>
      <charset val="134"/>
    </font>
    <font>
      <sz val="8"/>
      <name val="宋体"/>
      <charset val="134"/>
    </font>
    <font>
      <sz val="11"/>
      <color theme="1"/>
      <name val="黑体"/>
      <charset val="134"/>
    </font>
    <font>
      <b/>
      <sz val="20"/>
      <color theme="1"/>
      <name val="宋体"/>
      <charset val="134"/>
      <scheme val="minor"/>
    </font>
    <font>
      <b/>
      <sz val="11"/>
      <color theme="1"/>
      <name val="宋体"/>
      <charset val="134"/>
      <scheme val="minor"/>
    </font>
    <font>
      <sz val="20"/>
      <color theme="1"/>
      <name val="方正小标宋简体"/>
      <charset val="134"/>
    </font>
    <font>
      <sz val="12"/>
      <color theme="1"/>
      <name val="宋体"/>
      <charset val="134"/>
      <scheme val="minor"/>
    </font>
    <font>
      <sz val="12"/>
      <color indexed="8"/>
      <name val="宋体"/>
      <charset val="134"/>
    </font>
    <font>
      <sz val="12"/>
      <name val="宋体"/>
      <charset val="134"/>
    </font>
    <font>
      <b/>
      <sz val="20"/>
      <color rgb="FF000000"/>
      <name val="宋体"/>
      <charset val="134"/>
    </font>
    <font>
      <b/>
      <sz val="10.5"/>
      <color rgb="FF000000"/>
      <name val="宋体"/>
      <charset val="134"/>
    </font>
    <font>
      <b/>
      <sz val="16"/>
      <color rgb="FF000000"/>
      <name val="仿宋"/>
      <charset val="134"/>
    </font>
    <font>
      <sz val="10.5"/>
      <color rgb="FF000000"/>
      <name val="宋体"/>
      <charset val="134"/>
    </font>
    <font>
      <sz val="10.5"/>
      <name val="宋体"/>
      <charset val="134"/>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b/>
      <u/>
      <sz val="16"/>
      <color rgb="FF000000"/>
      <name val="宋体"/>
      <charset val="134"/>
    </font>
    <font>
      <b/>
      <u/>
      <sz val="16"/>
      <color theme="1"/>
      <name val="宋体"/>
      <charset val="134"/>
    </font>
    <font>
      <b/>
      <u/>
      <sz val="16"/>
      <color theme="1"/>
      <name val="宋体"/>
      <charset val="134"/>
      <scheme val="minor"/>
    </font>
    <font>
      <b/>
      <u/>
      <sz val="20"/>
      <color rgb="FF000000"/>
      <name val="宋体"/>
      <charset val="134"/>
    </font>
    <font>
      <b/>
      <sz val="28"/>
      <color theme="1"/>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rgb="FF000000"/>
      </left>
      <right/>
      <top/>
      <bottom style="thin">
        <color auto="1"/>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41" fillId="26" borderId="0" applyNumberFormat="0" applyBorder="0" applyAlignment="0" applyProtection="0">
      <alignment vertical="center"/>
    </xf>
    <xf numFmtId="0" fontId="53" fillId="22"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9" borderId="0" applyNumberFormat="0" applyBorder="0" applyAlignment="0" applyProtection="0">
      <alignment vertical="center"/>
    </xf>
    <xf numFmtId="0" fontId="46" fillId="10" borderId="0" applyNumberFormat="0" applyBorder="0" applyAlignment="0" applyProtection="0">
      <alignment vertical="center"/>
    </xf>
    <xf numFmtId="43" fontId="0" fillId="0" borderId="0" applyFont="0" applyFill="0" applyBorder="0" applyAlignment="0" applyProtection="0">
      <alignment vertical="center"/>
    </xf>
    <xf numFmtId="0" fontId="40" fillId="19"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14" borderId="28" applyNumberFormat="0" applyFont="0" applyAlignment="0" applyProtection="0">
      <alignment vertical="center"/>
    </xf>
    <xf numFmtId="0" fontId="40" fillId="18" borderId="0" applyNumberFormat="0" applyBorder="0" applyAlignment="0" applyProtection="0">
      <alignment vertical="center"/>
    </xf>
    <xf numFmtId="0" fontId="5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26" applyNumberFormat="0" applyFill="0" applyAlignment="0" applyProtection="0">
      <alignment vertical="center"/>
    </xf>
    <xf numFmtId="0" fontId="44" fillId="0" borderId="26" applyNumberFormat="0" applyFill="0" applyAlignment="0" applyProtection="0">
      <alignment vertical="center"/>
    </xf>
    <xf numFmtId="0" fontId="40" fillId="8" borderId="0" applyNumberFormat="0" applyBorder="0" applyAlignment="0" applyProtection="0">
      <alignment vertical="center"/>
    </xf>
    <xf numFmtId="0" fontId="50" fillId="0" borderId="30" applyNumberFormat="0" applyFill="0" applyAlignment="0" applyProtection="0">
      <alignment vertical="center"/>
    </xf>
    <xf numFmtId="0" fontId="40" fillId="13" borderId="0" applyNumberFormat="0" applyBorder="0" applyAlignment="0" applyProtection="0">
      <alignment vertical="center"/>
    </xf>
    <xf numFmtId="0" fontId="56" fillId="17" borderId="31" applyNumberFormat="0" applyAlignment="0" applyProtection="0">
      <alignment vertical="center"/>
    </xf>
    <xf numFmtId="0" fontId="49" fillId="17" borderId="29" applyNumberFormat="0" applyAlignment="0" applyProtection="0">
      <alignment vertical="center"/>
    </xf>
    <xf numFmtId="0" fontId="58" fillId="34" borderId="33" applyNumberFormat="0" applyAlignment="0" applyProtection="0">
      <alignment vertical="center"/>
    </xf>
    <xf numFmtId="0" fontId="41" fillId="25" borderId="0" applyNumberFormat="0" applyBorder="0" applyAlignment="0" applyProtection="0">
      <alignment vertical="center"/>
    </xf>
    <xf numFmtId="0" fontId="40" fillId="16" borderId="0" applyNumberFormat="0" applyBorder="0" applyAlignment="0" applyProtection="0">
      <alignment vertical="center"/>
    </xf>
    <xf numFmtId="0" fontId="47" fillId="0" borderId="27" applyNumberFormat="0" applyFill="0" applyAlignment="0" applyProtection="0">
      <alignment vertical="center"/>
    </xf>
    <xf numFmtId="0" fontId="57" fillId="0" borderId="32" applyNumberFormat="0" applyFill="0" applyAlignment="0" applyProtection="0">
      <alignment vertical="center"/>
    </xf>
    <xf numFmtId="0" fontId="43" fillId="7" borderId="0" applyNumberFormat="0" applyBorder="0" applyAlignment="0" applyProtection="0">
      <alignment vertical="center"/>
    </xf>
    <xf numFmtId="0" fontId="42" fillId="6" borderId="0" applyNumberFormat="0" applyBorder="0" applyAlignment="0" applyProtection="0">
      <alignment vertical="center"/>
    </xf>
    <xf numFmtId="0" fontId="41" fillId="30" borderId="0" applyNumberFormat="0" applyBorder="0" applyAlignment="0" applyProtection="0">
      <alignment vertical="center"/>
    </xf>
    <xf numFmtId="0" fontId="40" fillId="24" borderId="0" applyNumberFormat="0" applyBorder="0" applyAlignment="0" applyProtection="0">
      <alignment vertical="center"/>
    </xf>
    <xf numFmtId="0" fontId="41" fillId="15" borderId="0" applyNumberFormat="0" applyBorder="0" applyAlignment="0" applyProtection="0">
      <alignment vertical="center"/>
    </xf>
    <xf numFmtId="0" fontId="41" fillId="29" borderId="0" applyNumberFormat="0" applyBorder="0" applyAlignment="0" applyProtection="0">
      <alignment vertical="center"/>
    </xf>
    <xf numFmtId="0" fontId="29" fillId="0" borderId="0"/>
    <xf numFmtId="0" fontId="41" fillId="12" borderId="0" applyNumberFormat="0" applyBorder="0" applyAlignment="0" applyProtection="0">
      <alignment vertical="center"/>
    </xf>
    <xf numFmtId="0" fontId="41" fillId="5" borderId="0" applyNumberFormat="0" applyBorder="0" applyAlignment="0" applyProtection="0">
      <alignment vertical="center"/>
    </xf>
    <xf numFmtId="0" fontId="40" fillId="21" borderId="0" applyNumberFormat="0" applyBorder="0" applyAlignment="0" applyProtection="0">
      <alignment vertical="center"/>
    </xf>
    <xf numFmtId="0" fontId="40" fillId="11" borderId="0" applyNumberFormat="0" applyBorder="0" applyAlignment="0" applyProtection="0">
      <alignment vertical="center"/>
    </xf>
    <xf numFmtId="0" fontId="41" fillId="23" borderId="0" applyNumberFormat="0" applyBorder="0" applyAlignment="0" applyProtection="0">
      <alignment vertical="center"/>
    </xf>
    <xf numFmtId="0" fontId="41" fillId="20" borderId="0" applyNumberFormat="0" applyBorder="0" applyAlignment="0" applyProtection="0">
      <alignment vertical="center"/>
    </xf>
    <xf numFmtId="0" fontId="40" fillId="28" borderId="0" applyNumberFormat="0" applyBorder="0" applyAlignment="0" applyProtection="0">
      <alignment vertical="center"/>
    </xf>
    <xf numFmtId="0" fontId="41" fillId="33" borderId="0" applyNumberFormat="0" applyBorder="0" applyAlignment="0" applyProtection="0">
      <alignment vertical="center"/>
    </xf>
    <xf numFmtId="0" fontId="40" fillId="4" borderId="0" applyNumberFormat="0" applyBorder="0" applyAlignment="0" applyProtection="0">
      <alignment vertical="center"/>
    </xf>
    <xf numFmtId="0" fontId="40" fillId="32" borderId="0" applyNumberFormat="0" applyBorder="0" applyAlignment="0" applyProtection="0">
      <alignment vertical="center"/>
    </xf>
    <xf numFmtId="0" fontId="41" fillId="31" borderId="0" applyNumberFormat="0" applyBorder="0" applyAlignment="0" applyProtection="0">
      <alignment vertical="center"/>
    </xf>
    <xf numFmtId="0" fontId="40" fillId="27" borderId="0" applyNumberFormat="0" applyBorder="0" applyAlignment="0" applyProtection="0">
      <alignment vertical="center"/>
    </xf>
    <xf numFmtId="0" fontId="29" fillId="0" borderId="0"/>
  </cellStyleXfs>
  <cellXfs count="30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9"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wrapText="1"/>
    </xf>
    <xf numFmtId="9"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0" fillId="0" borderId="1" xfId="0" applyFont="1" applyBorder="1">
      <alignment vertical="center"/>
    </xf>
    <xf numFmtId="0" fontId="4" fillId="0" borderId="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5" fillId="0" borderId="1" xfId="0" applyFont="1" applyBorder="1" applyAlignment="1">
      <alignment horizontal="left" vertical="center" shrinkToFi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9" fontId="3" fillId="0" borderId="1"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xf>
    <xf numFmtId="0" fontId="8"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left" vertical="center" wrapText="1"/>
    </xf>
    <xf numFmtId="0" fontId="6" fillId="0" borderId="3" xfId="0" applyFont="1" applyBorder="1" applyAlignment="1">
      <alignment horizontal="center" vertical="center" wrapText="1"/>
    </xf>
    <xf numFmtId="9" fontId="6" fillId="0" borderId="1" xfId="0" applyNumberFormat="1" applyFont="1" applyBorder="1" applyAlignment="1">
      <alignment horizontal="center" vertical="center"/>
    </xf>
    <xf numFmtId="9" fontId="6" fillId="0" borderId="3" xfId="0" applyNumberFormat="1" applyFont="1" applyBorder="1" applyAlignment="1">
      <alignment horizontal="center" vertical="center" wrapText="1"/>
    </xf>
    <xf numFmtId="9" fontId="9"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0" fontId="10" fillId="0" borderId="0" xfId="0" applyFont="1">
      <alignment vertical="center"/>
    </xf>
    <xf numFmtId="0" fontId="0" fillId="0" borderId="0" xfId="0" applyAlignment="1">
      <alignment vertical="center"/>
    </xf>
    <xf numFmtId="0" fontId="11" fillId="0" borderId="0" xfId="0" applyFont="1" applyAlignment="1">
      <alignment horizontal="center" vertical="center"/>
    </xf>
    <xf numFmtId="0" fontId="6"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vertical="center"/>
    </xf>
    <xf numFmtId="0" fontId="12" fillId="0" borderId="1" xfId="0" applyFont="1" applyBorder="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left" vertical="center"/>
    </xf>
    <xf numFmtId="0" fontId="6" fillId="0" borderId="8" xfId="0" applyFont="1" applyBorder="1" applyAlignment="1">
      <alignment horizontal="left" vertical="center" wrapText="1"/>
    </xf>
    <xf numFmtId="0" fontId="6" fillId="0" borderId="14" xfId="0" applyFont="1" applyBorder="1" applyAlignment="1">
      <alignment horizontal="left" vertical="center" wrapText="1"/>
    </xf>
    <xf numFmtId="0" fontId="6" fillId="0" borderId="9" xfId="0" applyFont="1" applyBorder="1" applyAlignment="1">
      <alignment horizontal="left" vertical="center" wrapText="1"/>
    </xf>
    <xf numFmtId="0" fontId="6" fillId="0" borderId="1" xfId="0" applyFont="1" applyBorder="1" applyAlignment="1">
      <alignment horizontal="left" vertical="center" wrapText="1"/>
    </xf>
    <xf numFmtId="0" fontId="12" fillId="0"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6" fillId="0" borderId="1" xfId="0" applyFont="1" applyBorder="1">
      <alignment vertical="center"/>
    </xf>
    <xf numFmtId="9" fontId="13"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49" fontId="14" fillId="0" borderId="1" xfId="0" applyNumberFormat="1" applyFont="1" applyBorder="1" applyAlignment="1">
      <alignment horizontal="center" vertical="center" wrapText="1"/>
    </xf>
    <xf numFmtId="0" fontId="15" fillId="2" borderId="1" xfId="0" applyFont="1" applyFill="1" applyBorder="1" applyAlignment="1">
      <alignment horizontal="center" vertical="center" wrapText="1"/>
    </xf>
    <xf numFmtId="49" fontId="14" fillId="0" borderId="1" xfId="0" applyNumberFormat="1" applyFont="1" applyBorder="1" applyAlignment="1">
      <alignment vertical="center" wrapText="1"/>
    </xf>
    <xf numFmtId="0" fontId="15" fillId="2" borderId="1" xfId="0"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0" fillId="0" borderId="0" xfId="0" applyBorder="1">
      <alignment vertical="center"/>
    </xf>
    <xf numFmtId="0" fontId="13" fillId="2" borderId="2"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177" fontId="0" fillId="0" borderId="1" xfId="0" applyNumberFormat="1" applyBorder="1">
      <alignment vertical="center"/>
    </xf>
    <xf numFmtId="177" fontId="0" fillId="0" borderId="3" xfId="0" applyNumberFormat="1" applyBorder="1" applyAlignment="1">
      <alignment horizontal="center" vertical="center"/>
    </xf>
    <xf numFmtId="177" fontId="0" fillId="0" borderId="5" xfId="0" applyNumberFormat="1" applyBorder="1" applyAlignment="1">
      <alignment horizontal="center" vertical="center"/>
    </xf>
    <xf numFmtId="9" fontId="16" fillId="0" borderId="1" xfId="0" applyNumberFormat="1" applyFont="1" applyBorder="1" applyAlignment="1">
      <alignment horizontal="center" vertical="center"/>
    </xf>
    <xf numFmtId="10"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10" fontId="3" fillId="0" borderId="1" xfId="0" applyNumberFormat="1" applyFont="1" applyBorder="1" applyAlignment="1">
      <alignment horizontal="center" vertical="center" wrapText="1"/>
    </xf>
    <xf numFmtId="179" fontId="5" fillId="0" borderId="1" xfId="0" applyNumberFormat="1" applyFont="1" applyBorder="1" applyAlignment="1">
      <alignment horizontal="center" vertical="center" wrapText="1"/>
    </xf>
    <xf numFmtId="178" fontId="0" fillId="0" borderId="1" xfId="0" applyNumberFormat="1" applyFont="1" applyBorder="1">
      <alignment vertical="center"/>
    </xf>
    <xf numFmtId="178" fontId="17" fillId="0" borderId="3" xfId="0" applyNumberFormat="1" applyFont="1" applyBorder="1" applyAlignment="1">
      <alignment horizontal="center" vertical="center" wrapText="1"/>
    </xf>
    <xf numFmtId="178" fontId="17" fillId="0" borderId="5" xfId="0" applyNumberFormat="1" applyFont="1" applyBorder="1" applyAlignment="1">
      <alignment horizontal="center" vertical="center" wrapText="1"/>
    </xf>
    <xf numFmtId="178" fontId="17" fillId="0" borderId="1" xfId="0" applyNumberFormat="1" applyFont="1" applyBorder="1" applyAlignment="1">
      <alignment horizontal="center" vertical="center" wrapText="1"/>
    </xf>
    <xf numFmtId="9" fontId="0" fillId="0" borderId="3" xfId="0" applyNumberFormat="1" applyFont="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0" fontId="0" fillId="0" borderId="3" xfId="0" applyFont="1" applyBorder="1" applyAlignment="1">
      <alignment horizontal="center" vertical="center" wrapText="1"/>
    </xf>
    <xf numFmtId="9" fontId="18" fillId="0" borderId="1" xfId="0" applyNumberFormat="1" applyFont="1" applyBorder="1" applyAlignment="1">
      <alignment horizontal="center" vertical="center"/>
    </xf>
    <xf numFmtId="9" fontId="18" fillId="0" borderId="3" xfId="0" applyNumberFormat="1" applyFont="1" applyBorder="1" applyAlignment="1">
      <alignment horizontal="center" vertical="center"/>
    </xf>
    <xf numFmtId="0" fontId="0" fillId="0" borderId="2" xfId="0" applyFont="1" applyBorder="1" applyAlignment="1">
      <alignment horizontal="center" vertical="center"/>
    </xf>
    <xf numFmtId="9" fontId="0" fillId="0" borderId="2"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8" fillId="0" borderId="1" xfId="0" applyFont="1" applyBorder="1" applyAlignment="1">
      <alignment horizontal="center" vertical="center"/>
    </xf>
    <xf numFmtId="0" fontId="19" fillId="0" borderId="1" xfId="0" applyFont="1" applyBorder="1" applyAlignment="1">
      <alignment horizontal="left" vertical="center" wrapText="1"/>
    </xf>
    <xf numFmtId="0" fontId="0" fillId="0" borderId="5"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50" applyFont="1" applyBorder="1" applyAlignment="1">
      <alignment horizontal="left" vertical="center" wrapText="1"/>
    </xf>
    <xf numFmtId="9" fontId="7" fillId="0" borderId="1" xfId="0" applyNumberFormat="1"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20" fillId="0" borderId="1" xfId="0" applyFont="1" applyBorder="1" applyAlignment="1">
      <alignment horizontal="center" vertical="center" wrapText="1"/>
    </xf>
    <xf numFmtId="10" fontId="4"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4" fillId="0" borderId="2"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9" fontId="13" fillId="2" borderId="1" xfId="0" applyNumberFormat="1" applyFont="1" applyFill="1" applyBorder="1" applyAlignment="1">
      <alignment horizontal="left" vertical="center" wrapText="1"/>
    </xf>
    <xf numFmtId="181" fontId="13" fillId="2"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9" fontId="4" fillId="0" borderId="1" xfId="0" applyNumberFormat="1"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4" fillId="0" borderId="7" xfId="0" applyFont="1" applyBorder="1" applyAlignment="1">
      <alignment horizontal="center" vertical="center" textRotation="255" wrapText="1"/>
    </xf>
    <xf numFmtId="0" fontId="4" fillId="0" borderId="2" xfId="0" applyFont="1" applyBorder="1" applyAlignment="1">
      <alignment vertical="center"/>
    </xf>
    <xf numFmtId="0" fontId="4" fillId="0" borderId="8" xfId="0" applyFont="1" applyBorder="1" applyAlignment="1">
      <alignment horizontal="left" vertical="center"/>
    </xf>
    <xf numFmtId="0" fontId="4" fillId="0" borderId="14" xfId="0" applyFont="1" applyBorder="1" applyAlignment="1">
      <alignment horizontal="left" vertical="center"/>
    </xf>
    <xf numFmtId="0" fontId="5" fillId="0" borderId="8" xfId="0" applyFont="1" applyBorder="1" applyAlignment="1">
      <alignment vertical="center" wrapText="1"/>
    </xf>
    <xf numFmtId="0" fontId="5" fillId="0" borderId="14" xfId="0" applyFont="1" applyBorder="1" applyAlignment="1">
      <alignment vertical="center" wrapText="1"/>
    </xf>
    <xf numFmtId="0" fontId="4" fillId="0" borderId="0" xfId="0" applyFont="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5" fillId="0" borderId="9" xfId="0" applyFont="1" applyBorder="1" applyAlignment="1">
      <alignment vertical="center" wrapText="1"/>
    </xf>
    <xf numFmtId="0" fontId="2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9" fontId="7" fillId="0" borderId="1" xfId="37" applyNumberFormat="1" applyFont="1" applyBorder="1" applyAlignment="1">
      <alignment horizontal="center" vertical="center" wrapText="1"/>
    </xf>
    <xf numFmtId="0" fontId="7" fillId="0" borderId="1" xfId="37" applyFont="1" applyBorder="1" applyAlignment="1">
      <alignment horizontal="center" vertical="center" wrapText="1"/>
    </xf>
    <xf numFmtId="0" fontId="7" fillId="0" borderId="1" xfId="50" applyFont="1" applyBorder="1" applyAlignment="1">
      <alignment horizontal="center" vertical="center" wrapText="1"/>
    </xf>
    <xf numFmtId="9" fontId="22"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49" fontId="7" fillId="0" borderId="1" xfId="0" applyNumberFormat="1" applyFont="1" applyFill="1" applyBorder="1" applyAlignment="1" applyProtection="1">
      <alignment horizontal="center" vertical="center" wrapText="1"/>
      <protection locked="0"/>
    </xf>
    <xf numFmtId="0" fontId="4" fillId="0" borderId="1" xfId="0" applyFont="1" applyBorder="1" applyAlignment="1">
      <alignment vertical="center" wrapText="1"/>
    </xf>
    <xf numFmtId="0" fontId="5" fillId="0" borderId="1" xfId="0" applyFont="1" applyBorder="1" applyAlignment="1">
      <alignment horizontal="left" vertical="center"/>
    </xf>
    <xf numFmtId="0" fontId="0" fillId="0" borderId="1" xfId="0" applyBorder="1" applyAlignment="1">
      <alignment horizontal="left" vertical="center"/>
    </xf>
    <xf numFmtId="179" fontId="4" fillId="0" borderId="1" xfId="0" applyNumberFormat="1" applyFont="1" applyBorder="1" applyAlignment="1">
      <alignment horizontal="center" vertical="center" wrapText="1"/>
    </xf>
    <xf numFmtId="180" fontId="13" fillId="2" borderId="3"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0" fontId="3" fillId="3" borderId="1" xfId="0" applyFont="1" applyFill="1" applyBorder="1" applyAlignment="1">
      <alignment horizontal="justify" vertical="center" wrapText="1"/>
    </xf>
    <xf numFmtId="178" fontId="3" fillId="3" borderId="3"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wrapText="1"/>
    </xf>
    <xf numFmtId="178" fontId="3" fillId="3" borderId="1" xfId="0" applyNumberFormat="1" applyFont="1" applyFill="1" applyBorder="1" applyAlignment="1">
      <alignment horizontal="center" vertical="center" wrapText="1"/>
    </xf>
    <xf numFmtId="9" fontId="0" fillId="0" borderId="1" xfId="0" applyNumberFormat="1" applyBorder="1" applyAlignment="1">
      <alignment horizontal="center" vertical="center"/>
    </xf>
    <xf numFmtId="10" fontId="3" fillId="3" borderId="1" xfId="0" applyNumberFormat="1" applyFont="1" applyFill="1" applyBorder="1" applyAlignment="1">
      <alignment horizontal="center" vertical="center" wrapText="1"/>
    </xf>
    <xf numFmtId="179" fontId="3" fillId="3" borderId="1" xfId="0" applyNumberFormat="1" applyFont="1" applyFill="1"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4" fillId="0" borderId="2" xfId="0" applyFont="1" applyBorder="1" applyAlignment="1">
      <alignment vertical="center" wrapText="1"/>
    </xf>
    <xf numFmtId="9" fontId="7" fillId="0" borderId="1" xfId="0" applyNumberFormat="1" applyFont="1" applyFill="1" applyBorder="1" applyAlignment="1" applyProtection="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9" fontId="4" fillId="0" borderId="2" xfId="0" applyNumberFormat="1" applyFont="1" applyBorder="1" applyAlignment="1">
      <alignment horizontal="center"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5" xfId="0" applyFont="1" applyBorder="1" applyAlignment="1">
      <alignment vertical="center" wrapText="1"/>
    </xf>
    <xf numFmtId="0" fontId="5" fillId="0" borderId="13" xfId="0" applyFont="1" applyBorder="1" applyAlignment="1">
      <alignmen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23" fillId="0" borderId="0" xfId="0" applyFont="1" applyAlignment="1">
      <alignment horizontal="center" vertical="center"/>
    </xf>
    <xf numFmtId="0" fontId="0" fillId="0" borderId="0" xfId="0" applyAlignment="1">
      <alignment horizontal="center" vertical="center"/>
    </xf>
    <xf numFmtId="0" fontId="24" fillId="0" borderId="0" xfId="0" applyFont="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left" vertical="center"/>
    </xf>
    <xf numFmtId="0" fontId="0" fillId="0" borderId="1" xfId="0" applyBorder="1" applyAlignment="1">
      <alignment horizontal="center" vertical="center" wrapText="1"/>
    </xf>
    <xf numFmtId="0" fontId="17" fillId="0" borderId="1" xfId="0" applyFont="1" applyBorder="1" applyAlignment="1">
      <alignment vertical="center" wrapText="1"/>
    </xf>
    <xf numFmtId="0" fontId="0" fillId="0" borderId="1" xfId="0" applyBorder="1">
      <alignmen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10" fontId="0" fillId="0" borderId="1" xfId="0" applyNumberFormat="1" applyBorder="1">
      <alignment vertical="center"/>
    </xf>
    <xf numFmtId="179" fontId="0" fillId="0" borderId="1" xfId="0" applyNumberFormat="1" applyBorder="1">
      <alignment vertical="center"/>
    </xf>
    <xf numFmtId="0" fontId="0" fillId="0" borderId="0" xfId="0" applyFill="1" applyBorder="1" applyAlignment="1">
      <alignment vertical="center"/>
    </xf>
    <xf numFmtId="0" fontId="26" fillId="0" borderId="15" xfId="0" applyFont="1" applyFill="1" applyBorder="1" applyAlignment="1">
      <alignment horizontal="center" vertical="center"/>
    </xf>
    <xf numFmtId="0" fontId="27" fillId="0" borderId="1" xfId="0" applyFont="1" applyFill="1" applyBorder="1" applyAlignment="1">
      <alignment horizontal="center" vertical="center"/>
    </xf>
    <xf numFmtId="0" fontId="0" fillId="0" borderId="1" xfId="0" applyFill="1" applyBorder="1" applyAlignment="1">
      <alignment horizontal="center" vertical="center"/>
    </xf>
    <xf numFmtId="0" fontId="27" fillId="0" borderId="1" xfId="0" applyFont="1" applyFill="1" applyBorder="1" applyAlignment="1">
      <alignment horizontal="left" vertical="center"/>
    </xf>
    <xf numFmtId="10" fontId="0" fillId="0" borderId="1" xfId="0" applyNumberFormat="1" applyFill="1" applyBorder="1" applyAlignment="1">
      <alignment horizontal="center" vertical="center"/>
    </xf>
    <xf numFmtId="4" fontId="27" fillId="0" borderId="1" xfId="0" applyNumberFormat="1" applyFont="1" applyFill="1" applyBorder="1" applyAlignment="1">
      <alignment horizontal="center" vertical="center"/>
    </xf>
    <xf numFmtId="179" fontId="27"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0" fillId="0" borderId="0" xfId="0" applyFont="1" applyFill="1" applyBorder="1" applyAlignment="1"/>
    <xf numFmtId="0" fontId="0" fillId="0" borderId="0" xfId="0" applyFont="1" applyFill="1" applyAlignment="1"/>
    <xf numFmtId="0" fontId="29" fillId="0" borderId="0" xfId="0" applyFont="1" applyFill="1" applyBorder="1" applyAlignment="1">
      <alignment vertical="center"/>
    </xf>
    <xf numFmtId="0" fontId="30" fillId="0" borderId="15"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6" xfId="0" applyFont="1" applyFill="1" applyBorder="1" applyAlignment="1">
      <alignment horizontal="center" vertical="center" wrapText="1"/>
    </xf>
    <xf numFmtId="0" fontId="33" fillId="0" borderId="1" xfId="0" applyFont="1" applyFill="1" applyBorder="1" applyAlignment="1">
      <alignment vertical="center" wrapText="1"/>
    </xf>
    <xf numFmtId="0" fontId="31" fillId="0" borderId="1" xfId="0" applyFont="1" applyFill="1" applyBorder="1" applyAlignment="1">
      <alignment vertical="center" wrapText="1"/>
    </xf>
    <xf numFmtId="10" fontId="33" fillId="0" borderId="3" xfId="0" applyNumberFormat="1" applyFont="1" applyFill="1" applyBorder="1" applyAlignment="1">
      <alignment horizontal="center" vertical="center" wrapText="1"/>
    </xf>
    <xf numFmtId="10" fontId="33" fillId="0" borderId="5"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3" fillId="0" borderId="2" xfId="0" applyFont="1" applyFill="1" applyBorder="1" applyAlignment="1">
      <alignment horizontal="right" vertical="center" wrapText="1"/>
    </xf>
    <xf numFmtId="0" fontId="33" fillId="0" borderId="4"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3" xfId="0" applyFont="1" applyFill="1" applyBorder="1" applyAlignment="1">
      <alignment horizontal="left" vertical="center" wrapText="1"/>
    </xf>
    <xf numFmtId="9" fontId="33" fillId="0" borderId="1" xfId="0" applyNumberFormat="1" applyFont="1" applyFill="1" applyBorder="1" applyAlignment="1">
      <alignment horizontal="center" vertical="center" wrapText="1"/>
    </xf>
    <xf numFmtId="10" fontId="33" fillId="0" borderId="1" xfId="0" applyNumberFormat="1" applyFont="1" applyFill="1" applyBorder="1" applyAlignment="1">
      <alignment horizontal="center" vertical="center" wrapText="1"/>
    </xf>
    <xf numFmtId="0" fontId="33" fillId="0" borderId="1" xfId="0" applyNumberFormat="1" applyFont="1" applyFill="1" applyBorder="1" applyAlignment="1" applyProtection="1">
      <alignment horizontal="center" vertical="center" wrapText="1"/>
    </xf>
    <xf numFmtId="176" fontId="33" fillId="0" borderId="1" xfId="0" applyNumberFormat="1" applyFont="1" applyFill="1" applyBorder="1" applyAlignment="1">
      <alignment vertical="center" wrapText="1"/>
    </xf>
    <xf numFmtId="0" fontId="33" fillId="0" borderId="0" xfId="0" applyFont="1" applyFill="1" applyBorder="1" applyAlignment="1">
      <alignment horizontal="center" vertical="center" wrapText="1"/>
    </xf>
    <xf numFmtId="0" fontId="33" fillId="0" borderId="18" xfId="0" applyFont="1" applyFill="1" applyBorder="1" applyAlignment="1">
      <alignment horizontal="center" vertical="center" wrapText="1"/>
    </xf>
    <xf numFmtId="9" fontId="33" fillId="0" borderId="1" xfId="0" applyNumberFormat="1" applyFont="1" applyBorder="1" applyAlignment="1">
      <alignment horizontal="center" vertical="center" wrapText="1"/>
    </xf>
    <xf numFmtId="182" fontId="33" fillId="0" borderId="1" xfId="0" applyNumberFormat="1" applyFont="1" applyBorder="1" applyAlignment="1">
      <alignment horizontal="center" vertical="center" wrapText="1"/>
    </xf>
    <xf numFmtId="0" fontId="33" fillId="0" borderId="19" xfId="0" applyFont="1" applyFill="1" applyBorder="1" applyAlignment="1">
      <alignment horizontal="center" vertical="center" wrapText="1"/>
    </xf>
    <xf numFmtId="10" fontId="33" fillId="0" borderId="1" xfId="0" applyNumberFormat="1" applyFont="1" applyBorder="1" applyAlignment="1">
      <alignment horizontal="center" vertical="center" wrapText="1"/>
    </xf>
    <xf numFmtId="0" fontId="33" fillId="0" borderId="20"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21"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22" xfId="0" applyFont="1" applyFill="1" applyBorder="1" applyAlignment="1">
      <alignment horizontal="left" vertical="center" wrapText="1"/>
    </xf>
    <xf numFmtId="0" fontId="34"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8" xfId="0" applyFont="1" applyFill="1" applyBorder="1" applyAlignment="1">
      <alignment horizontal="left" vertical="center" wrapText="1"/>
    </xf>
    <xf numFmtId="0" fontId="33" fillId="0" borderId="8"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3" fillId="0" borderId="12"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3" fillId="0" borderId="0" xfId="0" applyFont="1" applyFill="1" applyAlignment="1">
      <alignment horizontal="left" vertical="center" wrapText="1"/>
    </xf>
    <xf numFmtId="0" fontId="32" fillId="0" borderId="5" xfId="0" applyFont="1" applyFill="1" applyBorder="1" applyAlignment="1">
      <alignment horizontal="center" vertical="center" wrapText="1"/>
    </xf>
    <xf numFmtId="0" fontId="31" fillId="0" borderId="5" xfId="0" applyFont="1" applyFill="1" applyBorder="1" applyAlignment="1">
      <alignment horizontal="center" vertical="center"/>
    </xf>
    <xf numFmtId="176" fontId="33" fillId="0" borderId="1" xfId="0" applyNumberFormat="1" applyFont="1" applyFill="1" applyBorder="1" applyAlignment="1">
      <alignment horizontal="center" vertical="center"/>
    </xf>
    <xf numFmtId="0" fontId="33" fillId="0" borderId="5" xfId="0" applyFont="1" applyFill="1" applyBorder="1" applyAlignment="1">
      <alignment horizontal="left" vertical="center" wrapText="1"/>
    </xf>
    <xf numFmtId="9" fontId="33" fillId="0" borderId="1" xfId="0" applyNumberFormat="1" applyFont="1" applyFill="1" applyBorder="1" applyAlignment="1">
      <alignment vertical="center" wrapText="1"/>
    </xf>
    <xf numFmtId="0" fontId="33" fillId="0" borderId="1" xfId="0" applyFont="1" applyBorder="1" applyAlignment="1">
      <alignment vertical="center" wrapText="1"/>
    </xf>
    <xf numFmtId="9" fontId="33" fillId="0" borderId="1" xfId="0" applyNumberFormat="1" applyFont="1" applyBorder="1" applyAlignment="1">
      <alignment vertical="center" wrapText="1"/>
    </xf>
    <xf numFmtId="0" fontId="33" fillId="0" borderId="25" xfId="0" applyFont="1" applyFill="1" applyBorder="1" applyAlignment="1">
      <alignment horizontal="left" vertical="center" wrapText="1"/>
    </xf>
    <xf numFmtId="0" fontId="27" fillId="0" borderId="0" xfId="0" applyFont="1">
      <alignment vertical="center"/>
    </xf>
    <xf numFmtId="0" fontId="24" fillId="0" borderId="0" xfId="0" applyFont="1" applyBorder="1" applyAlignment="1">
      <alignment horizontal="center" vertical="center"/>
    </xf>
    <xf numFmtId="0" fontId="35" fillId="0" borderId="0" xfId="0" applyFont="1" applyBorder="1">
      <alignment vertical="center"/>
    </xf>
    <xf numFmtId="0" fontId="27" fillId="0" borderId="0" xfId="0" applyFont="1" applyBorder="1">
      <alignment vertical="center"/>
    </xf>
    <xf numFmtId="0" fontId="36" fillId="0" borderId="0" xfId="0" applyFont="1">
      <alignment vertical="center"/>
    </xf>
    <xf numFmtId="0" fontId="37" fillId="0" borderId="0" xfId="0" applyFont="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27" fillId="0" borderId="0" xfId="0"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0" sqref="A10"/>
    </sheetView>
  </sheetViews>
  <sheetFormatPr defaultColWidth="9" defaultRowHeight="13.5"/>
  <cols>
    <col min="1" max="1" width="181.375" customWidth="1"/>
  </cols>
  <sheetData>
    <row r="1" ht="45" customHeight="1" spans="1:1">
      <c r="A1" s="300" t="s">
        <v>0</v>
      </c>
    </row>
    <row r="2" ht="149.25" customHeight="1" spans="1:11">
      <c r="A2" s="301" t="s">
        <v>1</v>
      </c>
      <c r="B2" s="55"/>
      <c r="C2" s="55"/>
      <c r="D2" s="55"/>
      <c r="E2" s="55"/>
      <c r="F2" s="55"/>
      <c r="G2" s="55"/>
      <c r="H2" s="55"/>
      <c r="I2" s="55"/>
      <c r="J2" s="55"/>
      <c r="K2" s="55"/>
    </row>
    <row r="3" ht="51" customHeight="1" spans="1:11">
      <c r="A3" s="302"/>
      <c r="B3" s="55"/>
      <c r="C3" s="55"/>
      <c r="D3" s="55"/>
      <c r="E3" s="55"/>
      <c r="F3" s="55"/>
      <c r="G3" s="55"/>
      <c r="H3" s="55"/>
      <c r="I3" s="55"/>
      <c r="J3" s="55"/>
      <c r="K3" s="55"/>
    </row>
    <row r="4" ht="51" customHeight="1" spans="1:11">
      <c r="A4" s="302"/>
      <c r="B4" s="55"/>
      <c r="C4" s="55"/>
      <c r="D4" s="55"/>
      <c r="E4" s="55"/>
      <c r="F4" s="55"/>
      <c r="G4" s="55"/>
      <c r="H4" s="55"/>
      <c r="I4" s="55"/>
      <c r="J4" s="55"/>
      <c r="K4" s="55"/>
    </row>
    <row r="5" ht="51" customHeight="1" spans="1:11">
      <c r="A5" s="303" t="s">
        <v>2</v>
      </c>
      <c r="B5" s="55"/>
      <c r="C5" s="55"/>
      <c r="D5" s="55"/>
      <c r="E5" s="55"/>
      <c r="F5" s="55"/>
      <c r="G5" s="55"/>
      <c r="H5" s="55"/>
      <c r="I5" s="55"/>
      <c r="J5" s="55"/>
      <c r="K5" s="55"/>
    </row>
    <row r="6" ht="51" customHeight="1" spans="1:11">
      <c r="A6" s="303" t="s">
        <v>3</v>
      </c>
      <c r="B6" s="55"/>
      <c r="C6" s="55"/>
      <c r="D6" s="55"/>
      <c r="E6" s="55"/>
      <c r="F6" s="55"/>
      <c r="G6" s="55"/>
      <c r="H6" s="55"/>
      <c r="I6" s="55"/>
      <c r="J6" s="55"/>
      <c r="K6" s="55"/>
    </row>
    <row r="7" ht="51" customHeight="1" spans="1:11">
      <c r="A7" s="304" t="s">
        <v>4</v>
      </c>
      <c r="B7" s="55"/>
      <c r="C7" s="55"/>
      <c r="D7" s="55"/>
      <c r="E7" s="55"/>
      <c r="F7" s="55"/>
      <c r="G7" s="55"/>
      <c r="H7" s="55"/>
      <c r="I7" s="55"/>
      <c r="J7" s="55"/>
      <c r="K7" s="55"/>
    </row>
    <row r="8" s="296" customFormat="1" ht="27" customHeight="1" spans="1:1">
      <c r="A8" s="305"/>
    </row>
    <row r="9" s="296" customFormat="1" ht="27" customHeight="1"/>
    <row r="10" s="296" customFormat="1" ht="27" customHeight="1"/>
  </sheetData>
  <pageMargins left="0.699305555555556" right="0.759027777777778" top="2.01805555555556" bottom="1.6" header="0.919444444444445" footer="1.05902777777778"/>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
  <sheetViews>
    <sheetView workbookViewId="0">
      <selection activeCell="A8" sqref="A8"/>
    </sheetView>
  </sheetViews>
  <sheetFormatPr defaultColWidth="9" defaultRowHeight="13.5"/>
  <cols>
    <col min="1" max="1" width="128.25" customWidth="1"/>
  </cols>
  <sheetData>
    <row r="1" spans="1:1">
      <c r="A1" s="93"/>
    </row>
    <row r="2" ht="40.5" customHeight="1" spans="1:1">
      <c r="A2" s="297" t="s">
        <v>5</v>
      </c>
    </row>
    <row r="3" ht="19.5" customHeight="1" spans="1:1">
      <c r="A3" s="93"/>
    </row>
    <row r="4" s="296" customFormat="1" ht="30.75" customHeight="1" spans="1:1">
      <c r="A4" s="298" t="s">
        <v>6</v>
      </c>
    </row>
    <row r="5" s="296" customFormat="1" ht="30.75" customHeight="1" spans="1:1">
      <c r="A5" s="298" t="s">
        <v>7</v>
      </c>
    </row>
    <row r="6" s="296" customFormat="1" ht="30.75" customHeight="1" spans="1:1">
      <c r="A6" s="298" t="s">
        <v>8</v>
      </c>
    </row>
    <row r="7" s="296" customFormat="1" ht="30.75" customHeight="1" spans="1:1">
      <c r="A7" s="298" t="s">
        <v>9</v>
      </c>
    </row>
    <row r="8" s="296" customFormat="1" ht="30.75" customHeight="1" spans="1:1">
      <c r="A8" s="298" t="s">
        <v>10</v>
      </c>
    </row>
    <row r="9" s="296" customFormat="1" ht="30" customHeight="1" spans="1:1">
      <c r="A9" s="299" t="s">
        <v>11</v>
      </c>
    </row>
    <row r="10" s="296" customFormat="1" ht="30" customHeight="1" spans="1:1">
      <c r="A10" s="299" t="s">
        <v>12</v>
      </c>
    </row>
    <row r="11" s="296" customFormat="1" ht="30" customHeight="1" spans="1:1">
      <c r="A11" s="299" t="s">
        <v>13</v>
      </c>
    </row>
    <row r="12" s="296" customFormat="1" ht="30" customHeight="1" spans="1:1">
      <c r="A12" s="299" t="s">
        <v>14</v>
      </c>
    </row>
    <row r="13" s="296" customFormat="1" ht="30" customHeight="1" spans="1:1">
      <c r="A13" s="299" t="s">
        <v>15</v>
      </c>
    </row>
    <row r="14" s="296" customFormat="1" ht="30" customHeight="1" spans="1:1">
      <c r="A14" s="299" t="s">
        <v>16</v>
      </c>
    </row>
    <row r="15" s="296" customFormat="1" ht="30" customHeight="1" spans="1:1">
      <c r="A15" s="299" t="s">
        <v>17</v>
      </c>
    </row>
    <row r="16" s="296" customFormat="1" ht="30" customHeight="1" spans="1:1">
      <c r="A16" s="299" t="s">
        <v>18</v>
      </c>
    </row>
    <row r="17" s="296" customFormat="1" ht="30" customHeight="1" spans="1:1">
      <c r="A17" s="299" t="s">
        <v>19</v>
      </c>
    </row>
    <row r="18" s="296" customFormat="1" ht="30" customHeight="1" spans="1:1">
      <c r="A18" s="299" t="s">
        <v>20</v>
      </c>
    </row>
    <row r="19" s="296" customFormat="1" ht="30" customHeight="1" spans="1:1">
      <c r="A19" s="299" t="s">
        <v>21</v>
      </c>
    </row>
    <row r="20" s="296" customFormat="1" ht="30" customHeight="1" spans="1:1">
      <c r="A20" s="299" t="s">
        <v>22</v>
      </c>
    </row>
    <row r="21" s="296" customFormat="1" ht="30" customHeight="1" spans="1:1">
      <c r="A21" s="299" t="s">
        <v>23</v>
      </c>
    </row>
    <row r="22" s="296" customFormat="1" ht="30" customHeight="1" spans="1:1">
      <c r="A22" s="299" t="s">
        <v>24</v>
      </c>
    </row>
    <row r="23" s="296" customFormat="1" ht="30" customHeight="1" spans="1:1">
      <c r="A23" s="299" t="s">
        <v>25</v>
      </c>
    </row>
    <row r="24" s="296" customFormat="1" ht="30" customHeight="1" spans="1:1">
      <c r="A24" s="299" t="s">
        <v>26</v>
      </c>
    </row>
    <row r="25" s="296" customFormat="1" ht="30" customHeight="1" spans="1:1">
      <c r="A25" s="299" t="s">
        <v>27</v>
      </c>
    </row>
    <row r="26" s="296" customFormat="1" ht="30" customHeight="1" spans="1:1">
      <c r="A26" s="299" t="s">
        <v>28</v>
      </c>
    </row>
    <row r="27" s="296" customFormat="1" ht="30" customHeight="1" spans="1:1">
      <c r="A27" s="299" t="s">
        <v>29</v>
      </c>
    </row>
    <row r="28" spans="1:1">
      <c r="A28" s="93"/>
    </row>
    <row r="29" spans="1:1">
      <c r="A29" s="93"/>
    </row>
  </sheetData>
  <pageMargins left="0.896527777777778" right="0.896527777777778" top="0.751388888888889" bottom="0.751388888888889" header="0.297916666666667" footer="0.297916666666667"/>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5"/>
  <sheetViews>
    <sheetView workbookViewId="0">
      <selection activeCell="I24" sqref="I24"/>
    </sheetView>
  </sheetViews>
  <sheetFormatPr defaultColWidth="11" defaultRowHeight="14.25"/>
  <cols>
    <col min="1" max="1" width="24.75" style="230" customWidth="1"/>
    <col min="2" max="2" width="22.125" style="230" customWidth="1"/>
    <col min="3" max="3" width="23.625" style="230" customWidth="1"/>
    <col min="4" max="4" width="29.25" style="230" customWidth="1"/>
    <col min="5" max="5" width="14" style="230" customWidth="1"/>
    <col min="6" max="6" width="14.25" style="230" customWidth="1"/>
    <col min="7" max="7" width="13.25" style="230" customWidth="1"/>
    <col min="8" max="8" width="11.875" style="230" customWidth="1"/>
    <col min="9" max="9" width="23.75" style="230" customWidth="1"/>
    <col min="10" max="16378" width="11" style="230"/>
    <col min="16379" max="16384" width="11" style="232"/>
  </cols>
  <sheetData>
    <row r="1" s="230" customFormat="1" ht="64.5" customHeight="1" spans="1:9">
      <c r="A1" s="233" t="s">
        <v>30</v>
      </c>
      <c r="B1" s="233"/>
      <c r="C1" s="233"/>
      <c r="D1" s="233"/>
      <c r="E1" s="233"/>
      <c r="F1" s="233"/>
      <c r="G1" s="233"/>
      <c r="H1" s="233"/>
      <c r="I1" s="233"/>
    </row>
    <row r="2" s="230" customFormat="1" ht="30" customHeight="1" spans="1:9">
      <c r="A2" s="234" t="s">
        <v>31</v>
      </c>
      <c r="B2" s="235" t="s">
        <v>32</v>
      </c>
      <c r="C2" s="236"/>
      <c r="D2" s="236"/>
      <c r="E2" s="236"/>
      <c r="F2" s="236"/>
      <c r="G2" s="236"/>
      <c r="H2" s="236"/>
      <c r="I2" s="288"/>
    </row>
    <row r="3" s="230" customFormat="1" ht="26.25" customHeight="1" spans="1:9">
      <c r="A3" s="237" t="s">
        <v>33</v>
      </c>
      <c r="B3" s="238"/>
      <c r="C3" s="238" t="s">
        <v>34</v>
      </c>
      <c r="D3" s="239" t="s">
        <v>35</v>
      </c>
      <c r="E3" s="240" t="s">
        <v>36</v>
      </c>
      <c r="F3" s="241" t="s">
        <v>37</v>
      </c>
      <c r="G3" s="242"/>
      <c r="H3" s="243" t="s">
        <v>38</v>
      </c>
      <c r="I3" s="289" t="s">
        <v>39</v>
      </c>
    </row>
    <row r="4" s="230" customFormat="1" ht="23.25" customHeight="1" spans="1:9">
      <c r="A4" s="244"/>
      <c r="B4" s="245" t="s">
        <v>40</v>
      </c>
      <c r="C4" s="246">
        <f>C5+C6</f>
        <v>26148.55</v>
      </c>
      <c r="D4" s="246">
        <f>D5+D6</f>
        <v>26148.55</v>
      </c>
      <c r="E4" s="246">
        <f>E5+E6</f>
        <v>24287.36</v>
      </c>
      <c r="F4" s="247">
        <f>E4/D4</f>
        <v>0.928822439485172</v>
      </c>
      <c r="G4" s="248"/>
      <c r="H4" s="249">
        <v>10</v>
      </c>
      <c r="I4" s="290">
        <f>I5+I6</f>
        <v>9.23800540606688</v>
      </c>
    </row>
    <row r="5" s="230" customFormat="1" ht="23.25" customHeight="1" spans="1:9">
      <c r="A5" s="244"/>
      <c r="B5" s="250" t="s">
        <v>41</v>
      </c>
      <c r="C5" s="251">
        <v>13931.72</v>
      </c>
      <c r="D5" s="251">
        <v>13931.72</v>
      </c>
      <c r="E5" s="252">
        <v>13931.14</v>
      </c>
      <c r="F5" s="247">
        <v>0.9999</v>
      </c>
      <c r="G5" s="248"/>
      <c r="H5" s="249">
        <v>5</v>
      </c>
      <c r="I5" s="290">
        <f>H5*F5</f>
        <v>4.9995</v>
      </c>
    </row>
    <row r="6" s="230" customFormat="1" ht="23.25" customHeight="1" spans="1:9">
      <c r="A6" s="253"/>
      <c r="B6" s="250" t="s">
        <v>42</v>
      </c>
      <c r="C6" s="251">
        <v>12216.83</v>
      </c>
      <c r="D6" s="254">
        <v>12216.83</v>
      </c>
      <c r="E6" s="252">
        <v>10356.22</v>
      </c>
      <c r="F6" s="247">
        <f>E6/D6</f>
        <v>0.847701081213375</v>
      </c>
      <c r="G6" s="248"/>
      <c r="H6" s="249">
        <v>5</v>
      </c>
      <c r="I6" s="290">
        <f>H6*F6</f>
        <v>4.23850540606688</v>
      </c>
    </row>
    <row r="7" s="230" customFormat="1" ht="23.25" customHeight="1" spans="1:9">
      <c r="A7" s="238" t="s">
        <v>43</v>
      </c>
      <c r="B7" s="237" t="s">
        <v>44</v>
      </c>
      <c r="C7" s="237"/>
      <c r="D7" s="237"/>
      <c r="E7" s="238" t="s">
        <v>45</v>
      </c>
      <c r="F7" s="238"/>
      <c r="G7" s="238"/>
      <c r="H7" s="238"/>
      <c r="I7" s="238"/>
    </row>
    <row r="8" s="230" customFormat="1" ht="28" customHeight="1" spans="1:9">
      <c r="A8" s="241"/>
      <c r="B8" s="250" t="s">
        <v>46</v>
      </c>
      <c r="C8" s="250"/>
      <c r="D8" s="250"/>
      <c r="E8" s="255" t="s">
        <v>47</v>
      </c>
      <c r="F8" s="255"/>
      <c r="G8" s="255"/>
      <c r="H8" s="255"/>
      <c r="I8" s="291"/>
    </row>
    <row r="9" s="230" customFormat="1" ht="23.25" customHeight="1" spans="1:9">
      <c r="A9" s="241"/>
      <c r="B9" s="250" t="s">
        <v>48</v>
      </c>
      <c r="C9" s="250"/>
      <c r="D9" s="250"/>
      <c r="E9" s="255" t="s">
        <v>49</v>
      </c>
      <c r="F9" s="255"/>
      <c r="G9" s="255"/>
      <c r="H9" s="255"/>
      <c r="I9" s="291"/>
    </row>
    <row r="10" s="230" customFormat="1" ht="24" customHeight="1" spans="1:9">
      <c r="A10" s="256" t="s">
        <v>50</v>
      </c>
      <c r="B10" s="239" t="s">
        <v>51</v>
      </c>
      <c r="C10" s="257" t="s">
        <v>52</v>
      </c>
      <c r="D10" s="240" t="s">
        <v>53</v>
      </c>
      <c r="E10" s="238" t="s">
        <v>54</v>
      </c>
      <c r="F10" s="238" t="s">
        <v>55</v>
      </c>
      <c r="G10" s="238" t="s">
        <v>38</v>
      </c>
      <c r="H10" s="238" t="s">
        <v>39</v>
      </c>
      <c r="I10" s="238" t="s">
        <v>56</v>
      </c>
    </row>
    <row r="11" s="230" customFormat="1" ht="35" customHeight="1" spans="1:9">
      <c r="A11" s="256"/>
      <c r="B11" s="258" t="s">
        <v>57</v>
      </c>
      <c r="C11" s="259" t="s">
        <v>58</v>
      </c>
      <c r="D11" s="260" t="s">
        <v>59</v>
      </c>
      <c r="E11" s="261">
        <v>1</v>
      </c>
      <c r="F11" s="262">
        <v>0.9999</v>
      </c>
      <c r="G11" s="263">
        <v>5</v>
      </c>
      <c r="H11" s="264">
        <f>G11*F11</f>
        <v>4.9995</v>
      </c>
      <c r="I11" s="292" t="s">
        <v>60</v>
      </c>
    </row>
    <row r="12" s="230" customFormat="1" ht="30" customHeight="1" spans="1:9">
      <c r="A12" s="256"/>
      <c r="B12" s="265"/>
      <c r="C12" s="266"/>
      <c r="D12" s="260" t="s">
        <v>61</v>
      </c>
      <c r="E12" s="261">
        <v>1</v>
      </c>
      <c r="F12" s="262">
        <v>0.8477</v>
      </c>
      <c r="G12" s="263">
        <v>5</v>
      </c>
      <c r="H12" s="264">
        <f>G12*F12</f>
        <v>4.2385</v>
      </c>
      <c r="I12" s="292" t="s">
        <v>62</v>
      </c>
    </row>
    <row r="13" s="230" customFormat="1" ht="23.25" customHeight="1" spans="1:9">
      <c r="A13" s="256"/>
      <c r="B13" s="265"/>
      <c r="C13" s="266"/>
      <c r="D13" s="260" t="s">
        <v>63</v>
      </c>
      <c r="E13" s="267">
        <v>1</v>
      </c>
      <c r="F13" s="267">
        <v>1</v>
      </c>
      <c r="G13" s="268">
        <v>4</v>
      </c>
      <c r="H13" s="264">
        <f>G13*F13</f>
        <v>4</v>
      </c>
      <c r="I13" s="292"/>
    </row>
    <row r="14" s="230" customFormat="1" ht="23.25" customHeight="1" spans="1:9">
      <c r="A14" s="256"/>
      <c r="B14" s="265"/>
      <c r="C14" s="269"/>
      <c r="D14" s="260" t="s">
        <v>64</v>
      </c>
      <c r="E14" s="267">
        <v>1</v>
      </c>
      <c r="F14" s="270">
        <v>1</v>
      </c>
      <c r="G14" s="268">
        <v>4</v>
      </c>
      <c r="H14" s="264">
        <f>G14*F14</f>
        <v>4</v>
      </c>
      <c r="I14" s="292"/>
    </row>
    <row r="15" s="230" customFormat="1" ht="26" customHeight="1" spans="1:9">
      <c r="A15" s="256"/>
      <c r="B15" s="265"/>
      <c r="C15" s="271" t="s">
        <v>65</v>
      </c>
      <c r="D15" s="260" t="s">
        <v>66</v>
      </c>
      <c r="E15" s="272" t="s">
        <v>67</v>
      </c>
      <c r="F15" s="267">
        <v>0.9</v>
      </c>
      <c r="G15" s="268">
        <v>2</v>
      </c>
      <c r="H15" s="264">
        <f>G15*F15</f>
        <v>1.8</v>
      </c>
      <c r="I15" s="293" t="s">
        <v>68</v>
      </c>
    </row>
    <row r="16" s="230" customFormat="1" ht="23.25" customHeight="1" spans="1:9">
      <c r="A16" s="256"/>
      <c r="B16" s="265"/>
      <c r="C16" s="269"/>
      <c r="D16" s="260" t="s">
        <v>69</v>
      </c>
      <c r="E16" s="272" t="s">
        <v>70</v>
      </c>
      <c r="F16" s="272" t="s">
        <v>70</v>
      </c>
      <c r="G16" s="268">
        <v>2</v>
      </c>
      <c r="H16" s="264">
        <v>2</v>
      </c>
      <c r="I16" s="245"/>
    </row>
    <row r="17" s="230" customFormat="1" ht="23.25" customHeight="1" spans="1:9">
      <c r="A17" s="256"/>
      <c r="B17" s="265"/>
      <c r="C17" s="273" t="s">
        <v>71</v>
      </c>
      <c r="D17" s="260" t="s">
        <v>72</v>
      </c>
      <c r="E17" s="272" t="s">
        <v>70</v>
      </c>
      <c r="F17" s="272" t="s">
        <v>70</v>
      </c>
      <c r="G17" s="268">
        <v>2</v>
      </c>
      <c r="H17" s="264">
        <v>2</v>
      </c>
      <c r="I17" s="245"/>
    </row>
    <row r="18" s="230" customFormat="1" ht="23.25" customHeight="1" spans="1:9">
      <c r="A18" s="256"/>
      <c r="B18" s="265"/>
      <c r="C18" s="274" t="s">
        <v>73</v>
      </c>
      <c r="D18" s="260" t="s">
        <v>74</v>
      </c>
      <c r="E18" s="272" t="s">
        <v>70</v>
      </c>
      <c r="F18" s="272" t="s">
        <v>70</v>
      </c>
      <c r="G18" s="268">
        <v>2</v>
      </c>
      <c r="H18" s="264">
        <v>2</v>
      </c>
      <c r="I18" s="245"/>
    </row>
    <row r="19" s="230" customFormat="1" ht="23.25" customHeight="1" spans="1:9">
      <c r="A19" s="256"/>
      <c r="B19" s="265"/>
      <c r="C19" s="274" t="s">
        <v>75</v>
      </c>
      <c r="D19" s="260" t="s">
        <v>76</v>
      </c>
      <c r="E19" s="267" t="s">
        <v>77</v>
      </c>
      <c r="F19" s="267">
        <v>1</v>
      </c>
      <c r="G19" s="268">
        <v>2</v>
      </c>
      <c r="H19" s="264">
        <f>G19*F19</f>
        <v>2</v>
      </c>
      <c r="I19" s="292"/>
    </row>
    <row r="20" s="230" customFormat="1" ht="23.25" customHeight="1" spans="1:9">
      <c r="A20" s="256"/>
      <c r="B20" s="275"/>
      <c r="C20" s="274" t="s">
        <v>78</v>
      </c>
      <c r="D20" s="260" t="s">
        <v>79</v>
      </c>
      <c r="E20" s="272" t="s">
        <v>67</v>
      </c>
      <c r="F20" s="267">
        <v>1</v>
      </c>
      <c r="G20" s="268">
        <v>2</v>
      </c>
      <c r="H20" s="264">
        <f>G20*F20</f>
        <v>2</v>
      </c>
      <c r="I20" s="245"/>
    </row>
    <row r="21" s="230" customFormat="1" ht="23.25" customHeight="1" spans="1:9">
      <c r="A21" s="256"/>
      <c r="B21" s="276" t="s">
        <v>80</v>
      </c>
      <c r="C21" s="259" t="s">
        <v>81</v>
      </c>
      <c r="D21" s="260" t="s">
        <v>82</v>
      </c>
      <c r="E21" s="267" t="s">
        <v>77</v>
      </c>
      <c r="F21" s="267">
        <v>0.95</v>
      </c>
      <c r="G21" s="268">
        <v>6</v>
      </c>
      <c r="H21" s="264">
        <v>6</v>
      </c>
      <c r="I21" s="245"/>
    </row>
    <row r="22" s="230" customFormat="1" ht="23.25" customHeight="1" spans="1:9">
      <c r="A22" s="256"/>
      <c r="B22" s="277"/>
      <c r="C22" s="266"/>
      <c r="D22" s="260" t="s">
        <v>83</v>
      </c>
      <c r="E22" s="267" t="s">
        <v>84</v>
      </c>
      <c r="F22" s="267" t="s">
        <v>84</v>
      </c>
      <c r="G22" s="268">
        <v>6</v>
      </c>
      <c r="H22" s="264">
        <v>6</v>
      </c>
      <c r="I22" s="245"/>
    </row>
    <row r="23" s="230" customFormat="1" ht="23.25" customHeight="1" spans="1:9">
      <c r="A23" s="256"/>
      <c r="B23" s="277"/>
      <c r="C23" s="266"/>
      <c r="D23" s="260" t="s">
        <v>85</v>
      </c>
      <c r="E23" s="272" t="s">
        <v>86</v>
      </c>
      <c r="F23" s="267" t="s">
        <v>87</v>
      </c>
      <c r="G23" s="268">
        <v>6</v>
      </c>
      <c r="H23" s="264">
        <v>6</v>
      </c>
      <c r="I23" s="245"/>
    </row>
    <row r="24" s="230" customFormat="1" ht="23.25" customHeight="1" spans="1:9">
      <c r="A24" s="256"/>
      <c r="B24" s="277"/>
      <c r="C24" s="278"/>
      <c r="D24" s="260" t="s">
        <v>88</v>
      </c>
      <c r="E24" s="272" t="s">
        <v>89</v>
      </c>
      <c r="F24" s="267" t="s">
        <v>90</v>
      </c>
      <c r="G24" s="268">
        <v>6</v>
      </c>
      <c r="H24" s="264">
        <v>6</v>
      </c>
      <c r="I24" s="245"/>
    </row>
    <row r="25" s="230" customFormat="1" ht="23.25" customHeight="1" spans="1:9">
      <c r="A25" s="256"/>
      <c r="B25" s="277"/>
      <c r="C25" s="256" t="s">
        <v>91</v>
      </c>
      <c r="D25" s="260" t="s">
        <v>92</v>
      </c>
      <c r="E25" s="153" t="s">
        <v>93</v>
      </c>
      <c r="F25" s="267" t="s">
        <v>90</v>
      </c>
      <c r="G25" s="268">
        <v>5</v>
      </c>
      <c r="H25" s="264">
        <v>5</v>
      </c>
      <c r="I25" s="245"/>
    </row>
    <row r="26" s="230" customFormat="1" ht="23.25" customHeight="1" spans="1:9">
      <c r="A26" s="256"/>
      <c r="B26" s="277"/>
      <c r="C26" s="256"/>
      <c r="D26" s="260" t="s">
        <v>94</v>
      </c>
      <c r="E26" s="153" t="s">
        <v>95</v>
      </c>
      <c r="F26" s="153" t="s">
        <v>95</v>
      </c>
      <c r="G26" s="268">
        <v>5</v>
      </c>
      <c r="H26" s="264">
        <v>5</v>
      </c>
      <c r="I26" s="245"/>
    </row>
    <row r="27" s="230" customFormat="1" ht="27" customHeight="1" spans="1:9">
      <c r="A27" s="256"/>
      <c r="B27" s="277"/>
      <c r="C27" s="256"/>
      <c r="D27" s="260" t="s">
        <v>96</v>
      </c>
      <c r="E27" s="153" t="s">
        <v>97</v>
      </c>
      <c r="F27" s="267" t="s">
        <v>90</v>
      </c>
      <c r="G27" s="268">
        <v>6</v>
      </c>
      <c r="H27" s="264">
        <v>6</v>
      </c>
      <c r="I27" s="245"/>
    </row>
    <row r="28" s="230" customFormat="1" ht="23.25" customHeight="1" spans="1:9">
      <c r="A28" s="256"/>
      <c r="B28" s="277"/>
      <c r="C28" s="259" t="s">
        <v>98</v>
      </c>
      <c r="D28" s="279" t="s">
        <v>99</v>
      </c>
      <c r="E28" s="267" t="s">
        <v>100</v>
      </c>
      <c r="F28" s="272">
        <v>2</v>
      </c>
      <c r="G28" s="268">
        <v>5</v>
      </c>
      <c r="H28" s="264">
        <v>5</v>
      </c>
      <c r="I28" s="245"/>
    </row>
    <row r="29" s="230" customFormat="1" ht="23.25" customHeight="1" spans="1:9">
      <c r="A29" s="256"/>
      <c r="B29" s="280"/>
      <c r="C29" s="269"/>
      <c r="D29" s="279" t="s">
        <v>101</v>
      </c>
      <c r="E29" s="256" t="s">
        <v>102</v>
      </c>
      <c r="F29" s="272">
        <v>0</v>
      </c>
      <c r="G29" s="268">
        <v>5</v>
      </c>
      <c r="H29" s="264">
        <v>5</v>
      </c>
      <c r="I29" s="245"/>
    </row>
    <row r="30" s="230" customFormat="1" ht="23.25" customHeight="1" spans="1:9">
      <c r="A30" s="256"/>
      <c r="B30" s="281" t="s">
        <v>103</v>
      </c>
      <c r="C30" s="273" t="s">
        <v>104</v>
      </c>
      <c r="D30" s="260" t="s">
        <v>105</v>
      </c>
      <c r="E30" s="272" t="s">
        <v>106</v>
      </c>
      <c r="F30" s="267" t="s">
        <v>90</v>
      </c>
      <c r="G30" s="268">
        <v>2</v>
      </c>
      <c r="H30" s="264">
        <v>2</v>
      </c>
      <c r="I30" s="245"/>
    </row>
    <row r="31" s="230" customFormat="1" ht="23.25" customHeight="1" spans="1:9">
      <c r="A31" s="256"/>
      <c r="B31" s="265"/>
      <c r="C31" s="274" t="s">
        <v>107</v>
      </c>
      <c r="D31" s="260" t="s">
        <v>108</v>
      </c>
      <c r="E31" s="272" t="s">
        <v>109</v>
      </c>
      <c r="F31" s="272" t="s">
        <v>90</v>
      </c>
      <c r="G31" s="268">
        <v>2</v>
      </c>
      <c r="H31" s="264">
        <v>2</v>
      </c>
      <c r="I31" s="245"/>
    </row>
    <row r="32" s="230" customFormat="1" ht="30" customHeight="1" spans="1:9">
      <c r="A32" s="256"/>
      <c r="B32" s="265"/>
      <c r="C32" s="274" t="s">
        <v>110</v>
      </c>
      <c r="D32" s="260" t="s">
        <v>111</v>
      </c>
      <c r="E32" s="267" t="s">
        <v>112</v>
      </c>
      <c r="F32" s="267">
        <v>0.85</v>
      </c>
      <c r="G32" s="268">
        <v>2</v>
      </c>
      <c r="H32" s="264">
        <f>G32*F32</f>
        <v>1.7</v>
      </c>
      <c r="I32" s="294" t="s">
        <v>113</v>
      </c>
    </row>
    <row r="33" s="230" customFormat="1" ht="23.25" customHeight="1" spans="1:9">
      <c r="A33" s="256"/>
      <c r="B33" s="265"/>
      <c r="C33" s="274" t="s">
        <v>114</v>
      </c>
      <c r="D33" s="260" t="s">
        <v>115</v>
      </c>
      <c r="E33" s="272" t="s">
        <v>106</v>
      </c>
      <c r="F33" s="267" t="s">
        <v>90</v>
      </c>
      <c r="G33" s="268">
        <v>2</v>
      </c>
      <c r="H33" s="264">
        <v>2</v>
      </c>
      <c r="I33" s="245"/>
    </row>
    <row r="34" s="230" customFormat="1" ht="23.25" customHeight="1" spans="1:9">
      <c r="A34" s="256"/>
      <c r="B34" s="265"/>
      <c r="C34" s="259" t="s">
        <v>116</v>
      </c>
      <c r="D34" s="282" t="s">
        <v>117</v>
      </c>
      <c r="E34" s="272" t="s">
        <v>106</v>
      </c>
      <c r="F34" s="272" t="s">
        <v>90</v>
      </c>
      <c r="G34" s="268">
        <v>2</v>
      </c>
      <c r="H34" s="264">
        <v>2</v>
      </c>
      <c r="I34" s="245"/>
    </row>
    <row r="35" s="230" customFormat="1" ht="23.25" customHeight="1" spans="1:9">
      <c r="A35" s="256"/>
      <c r="B35" s="256" t="s">
        <v>118</v>
      </c>
      <c r="C35" s="283" t="s">
        <v>119</v>
      </c>
      <c r="D35" s="282" t="s">
        <v>120</v>
      </c>
      <c r="E35" s="245" t="s">
        <v>77</v>
      </c>
      <c r="F35" s="261">
        <v>0.95</v>
      </c>
      <c r="G35" s="263">
        <v>5</v>
      </c>
      <c r="H35" s="264">
        <v>5</v>
      </c>
      <c r="I35" s="245"/>
    </row>
    <row r="36" s="230" customFormat="1" ht="23.25" customHeight="1" spans="1:9">
      <c r="A36" s="256"/>
      <c r="B36" s="256"/>
      <c r="C36" s="256" t="s">
        <v>121</v>
      </c>
      <c r="D36" s="250" t="s">
        <v>122</v>
      </c>
      <c r="E36" s="245" t="s">
        <v>123</v>
      </c>
      <c r="F36" s="261">
        <v>0.9</v>
      </c>
      <c r="G36" s="263">
        <v>5</v>
      </c>
      <c r="H36" s="264">
        <v>5</v>
      </c>
      <c r="I36" s="245"/>
    </row>
    <row r="37" s="230" customFormat="1" ht="23.25" customHeight="1" spans="1:9">
      <c r="A37" s="241" t="s">
        <v>124</v>
      </c>
      <c r="B37" s="284"/>
      <c r="C37" s="284"/>
      <c r="D37" s="284"/>
      <c r="E37" s="284"/>
      <c r="F37" s="284"/>
      <c r="G37" s="238">
        <f>SUM(G11:G36)</f>
        <v>100</v>
      </c>
      <c r="H37" s="245">
        <f>SUM(H11:H36)</f>
        <v>98.738</v>
      </c>
      <c r="I37" s="245"/>
    </row>
    <row r="38" s="230" customFormat="1" ht="23.25" customHeight="1" spans="1:9">
      <c r="A38" s="285" t="s">
        <v>125</v>
      </c>
      <c r="B38" s="286"/>
      <c r="C38" s="286"/>
      <c r="D38" s="286"/>
      <c r="E38" s="286"/>
      <c r="F38" s="286"/>
      <c r="G38" s="286"/>
      <c r="H38" s="286"/>
      <c r="I38" s="295"/>
    </row>
    <row r="39" s="231" customFormat="1" ht="45.95" customHeight="1" spans="1:9">
      <c r="A39" s="287" t="s">
        <v>126</v>
      </c>
      <c r="B39" s="287"/>
      <c r="C39" s="287"/>
      <c r="D39" s="287"/>
      <c r="E39" s="287"/>
      <c r="F39" s="287"/>
      <c r="G39" s="287"/>
      <c r="H39" s="287"/>
      <c r="I39" s="287"/>
    </row>
    <row r="40" s="231" customFormat="1" ht="42.75" customHeight="1" spans="1:9">
      <c r="A40" s="287" t="s">
        <v>127</v>
      </c>
      <c r="B40" s="287"/>
      <c r="C40" s="287"/>
      <c r="D40" s="287"/>
      <c r="E40" s="287"/>
      <c r="F40" s="287"/>
      <c r="G40" s="287"/>
      <c r="H40" s="287"/>
      <c r="I40" s="287"/>
    </row>
    <row r="41" s="230" customFormat="1" ht="13.5"/>
    <row r="42" s="230" customFormat="1" ht="13.5"/>
    <row r="43" s="230" customFormat="1" ht="13.5"/>
    <row r="44" s="230" customFormat="1" ht="13.5"/>
    <row r="45" s="230" customFormat="1" spans="16379:16381">
      <c r="XEY45" s="232"/>
      <c r="XEZ45" s="232"/>
      <c r="XFA45" s="232"/>
    </row>
  </sheetData>
  <mergeCells count="28">
    <mergeCell ref="A1:I1"/>
    <mergeCell ref="B2:I2"/>
    <mergeCell ref="F3:G3"/>
    <mergeCell ref="F4:G4"/>
    <mergeCell ref="F5:G5"/>
    <mergeCell ref="F6:G6"/>
    <mergeCell ref="B7:D7"/>
    <mergeCell ref="E7:I7"/>
    <mergeCell ref="B8:D8"/>
    <mergeCell ref="E8:I8"/>
    <mergeCell ref="B9:D9"/>
    <mergeCell ref="E9:I9"/>
    <mergeCell ref="A37:F37"/>
    <mergeCell ref="A38:I38"/>
    <mergeCell ref="A39:I39"/>
    <mergeCell ref="A40:I40"/>
    <mergeCell ref="A3:A6"/>
    <mergeCell ref="A7:A9"/>
    <mergeCell ref="A10:A36"/>
    <mergeCell ref="B11:B20"/>
    <mergeCell ref="B21:B29"/>
    <mergeCell ref="B30:B34"/>
    <mergeCell ref="B35:B36"/>
    <mergeCell ref="C11:C14"/>
    <mergeCell ref="C15:C16"/>
    <mergeCell ref="C21:C24"/>
    <mergeCell ref="C25:C27"/>
    <mergeCell ref="C28:C29"/>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G11" sqref="G11"/>
    </sheetView>
  </sheetViews>
  <sheetFormatPr defaultColWidth="9" defaultRowHeight="13.5" outlineLevelCol="4"/>
  <cols>
    <col min="1" max="1" width="9" style="221"/>
    <col min="2" max="5" width="19.375" style="221" customWidth="1"/>
    <col min="6" max="16384" width="9" style="221"/>
  </cols>
  <sheetData>
    <row r="1" s="221" customFormat="1" ht="75.75" customHeight="1" spans="1:5">
      <c r="A1" s="222" t="s">
        <v>128</v>
      </c>
      <c r="B1" s="222"/>
      <c r="C1" s="222"/>
      <c r="D1" s="222"/>
      <c r="E1" s="222"/>
    </row>
    <row r="2" s="221" customFormat="1" ht="31.5" customHeight="1" spans="1:5">
      <c r="A2" s="223" t="s">
        <v>129</v>
      </c>
      <c r="B2" s="223" t="s">
        <v>130</v>
      </c>
      <c r="C2" s="223" t="s">
        <v>131</v>
      </c>
      <c r="D2" s="223" t="s">
        <v>132</v>
      </c>
      <c r="E2" s="223" t="s">
        <v>133</v>
      </c>
    </row>
    <row r="3" s="221" customFormat="1" ht="31.5" customHeight="1" spans="1:5">
      <c r="A3" s="224">
        <v>1</v>
      </c>
      <c r="B3" s="225" t="s">
        <v>134</v>
      </c>
      <c r="C3" s="223">
        <v>1457.44</v>
      </c>
      <c r="D3" s="224">
        <v>1457.44</v>
      </c>
      <c r="E3" s="226">
        <f t="shared" ref="E3:E17" si="0">D3/C3</f>
        <v>1</v>
      </c>
    </row>
    <row r="4" s="221" customFormat="1" ht="31.5" customHeight="1" spans="1:5">
      <c r="A4" s="224">
        <v>2</v>
      </c>
      <c r="B4" s="225" t="s">
        <v>135</v>
      </c>
      <c r="C4" s="223">
        <v>318.06</v>
      </c>
      <c r="D4" s="224">
        <v>317.48</v>
      </c>
      <c r="E4" s="226">
        <f t="shared" si="0"/>
        <v>0.998176444695969</v>
      </c>
    </row>
    <row r="5" s="221" customFormat="1" ht="31.5" customHeight="1" spans="1:5">
      <c r="A5" s="224">
        <v>3</v>
      </c>
      <c r="B5" s="225" t="s">
        <v>136</v>
      </c>
      <c r="C5" s="227">
        <v>258.06</v>
      </c>
      <c r="D5" s="227">
        <v>258.06</v>
      </c>
      <c r="E5" s="226">
        <f t="shared" si="0"/>
        <v>1</v>
      </c>
    </row>
    <row r="6" s="221" customFormat="1" ht="31.5" customHeight="1" spans="1:5">
      <c r="A6" s="224">
        <v>4</v>
      </c>
      <c r="B6" s="225" t="s">
        <v>137</v>
      </c>
      <c r="C6" s="223">
        <v>1375.61</v>
      </c>
      <c r="D6" s="223">
        <v>1375.61</v>
      </c>
      <c r="E6" s="226">
        <f t="shared" si="0"/>
        <v>1</v>
      </c>
    </row>
    <row r="7" s="221" customFormat="1" ht="31.5" customHeight="1" spans="1:5">
      <c r="A7" s="224">
        <v>5</v>
      </c>
      <c r="B7" s="225" t="s">
        <v>138</v>
      </c>
      <c r="C7" s="223">
        <v>1233.48</v>
      </c>
      <c r="D7" s="223">
        <v>1233.48</v>
      </c>
      <c r="E7" s="226">
        <f t="shared" si="0"/>
        <v>1</v>
      </c>
    </row>
    <row r="8" s="221" customFormat="1" ht="31.5" customHeight="1" spans="1:5">
      <c r="A8" s="224">
        <v>6</v>
      </c>
      <c r="B8" s="225" t="s">
        <v>139</v>
      </c>
      <c r="C8" s="228">
        <v>1542.6</v>
      </c>
      <c r="D8" s="223">
        <v>1542.6</v>
      </c>
      <c r="E8" s="226">
        <f t="shared" si="0"/>
        <v>1</v>
      </c>
    </row>
    <row r="9" s="221" customFormat="1" ht="31.5" customHeight="1" spans="1:5">
      <c r="A9" s="224">
        <v>7</v>
      </c>
      <c r="B9" s="225" t="s">
        <v>140</v>
      </c>
      <c r="C9" s="223">
        <v>1239.1</v>
      </c>
      <c r="D9" s="223">
        <v>1239.1</v>
      </c>
      <c r="E9" s="226">
        <f t="shared" si="0"/>
        <v>1</v>
      </c>
    </row>
    <row r="10" s="221" customFormat="1" ht="31.5" customHeight="1" spans="1:5">
      <c r="A10" s="224">
        <v>8</v>
      </c>
      <c r="B10" s="225" t="s">
        <v>141</v>
      </c>
      <c r="C10" s="223">
        <v>1569.6</v>
      </c>
      <c r="D10" s="223">
        <v>1569.6</v>
      </c>
      <c r="E10" s="226">
        <f t="shared" si="0"/>
        <v>1</v>
      </c>
    </row>
    <row r="11" s="221" customFormat="1" ht="31.5" customHeight="1" spans="1:5">
      <c r="A11" s="224">
        <v>9</v>
      </c>
      <c r="B11" s="225" t="s">
        <v>142</v>
      </c>
      <c r="C11" s="223">
        <v>1330.55</v>
      </c>
      <c r="D11" s="223">
        <v>1330.55</v>
      </c>
      <c r="E11" s="226">
        <f t="shared" si="0"/>
        <v>1</v>
      </c>
    </row>
    <row r="12" s="221" customFormat="1" ht="31.5" customHeight="1" spans="1:5">
      <c r="A12" s="224">
        <v>10</v>
      </c>
      <c r="B12" s="225" t="s">
        <v>143</v>
      </c>
      <c r="C12" s="223">
        <v>1344.05</v>
      </c>
      <c r="D12" s="223">
        <v>1344.05</v>
      </c>
      <c r="E12" s="226">
        <f t="shared" si="0"/>
        <v>1</v>
      </c>
    </row>
    <row r="13" s="221" customFormat="1" ht="31.5" customHeight="1" spans="1:5">
      <c r="A13" s="224">
        <v>11</v>
      </c>
      <c r="B13" s="225" t="s">
        <v>144</v>
      </c>
      <c r="C13" s="223">
        <v>827.24</v>
      </c>
      <c r="D13" s="223">
        <v>827.24</v>
      </c>
      <c r="E13" s="226">
        <f t="shared" si="0"/>
        <v>1</v>
      </c>
    </row>
    <row r="14" s="221" customFormat="1" ht="31.5" customHeight="1" spans="1:5">
      <c r="A14" s="224">
        <v>12</v>
      </c>
      <c r="B14" s="225" t="s">
        <v>145</v>
      </c>
      <c r="C14" s="223">
        <v>523.68</v>
      </c>
      <c r="D14" s="223">
        <v>523.68</v>
      </c>
      <c r="E14" s="226">
        <f t="shared" si="0"/>
        <v>1</v>
      </c>
    </row>
    <row r="15" s="221" customFormat="1" ht="31.5" customHeight="1" spans="1:5">
      <c r="A15" s="224">
        <v>13</v>
      </c>
      <c r="B15" s="225" t="s">
        <v>146</v>
      </c>
      <c r="C15" s="223">
        <v>401.87</v>
      </c>
      <c r="D15" s="223">
        <v>401.87</v>
      </c>
      <c r="E15" s="226">
        <f t="shared" si="0"/>
        <v>1</v>
      </c>
    </row>
    <row r="16" s="221" customFormat="1" ht="31.5" customHeight="1" spans="1:5">
      <c r="A16" s="224">
        <v>14</v>
      </c>
      <c r="B16" s="225" t="s">
        <v>147</v>
      </c>
      <c r="C16" s="229">
        <v>244.17</v>
      </c>
      <c r="D16" s="229">
        <v>244.17</v>
      </c>
      <c r="E16" s="226">
        <f t="shared" si="0"/>
        <v>1</v>
      </c>
    </row>
    <row r="17" s="221" customFormat="1" ht="31.5" customHeight="1" spans="1:5">
      <c r="A17" s="224">
        <v>15</v>
      </c>
      <c r="B17" s="225" t="s">
        <v>148</v>
      </c>
      <c r="C17" s="223">
        <v>266.21</v>
      </c>
      <c r="D17" s="223">
        <v>266.21</v>
      </c>
      <c r="E17" s="226">
        <f t="shared" si="0"/>
        <v>1</v>
      </c>
    </row>
    <row r="18" s="221" customFormat="1" ht="31.5" customHeight="1" spans="1:5">
      <c r="A18" s="224"/>
      <c r="B18" s="223" t="s">
        <v>149</v>
      </c>
      <c r="C18" s="224">
        <f>SUM(C3:C17)</f>
        <v>13931.72</v>
      </c>
      <c r="D18" s="224">
        <f>SUM(D3:D17)</f>
        <v>13931.14</v>
      </c>
      <c r="E18" s="226">
        <v>0.9999</v>
      </c>
    </row>
  </sheetData>
  <mergeCells count="1">
    <mergeCell ref="A1:E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G14" sqref="G14"/>
    </sheetView>
  </sheetViews>
  <sheetFormatPr defaultColWidth="9" defaultRowHeight="13.5"/>
  <cols>
    <col min="1" max="1" width="7.875" style="205" customWidth="1"/>
    <col min="2" max="2" width="25.625" customWidth="1"/>
    <col min="3" max="3" width="20.375" customWidth="1"/>
    <col min="4" max="4" width="12.625" customWidth="1"/>
    <col min="5" max="6" width="13.25" customWidth="1"/>
    <col min="7" max="11" width="12.625" customWidth="1"/>
  </cols>
  <sheetData>
    <row r="1" ht="42" customHeight="1" spans="1:11">
      <c r="A1" s="206" t="s">
        <v>150</v>
      </c>
      <c r="B1" s="206"/>
      <c r="C1" s="206"/>
      <c r="D1" s="206"/>
      <c r="E1" s="206"/>
      <c r="F1" s="206"/>
      <c r="G1" s="206"/>
      <c r="H1" s="206"/>
      <c r="I1" s="206"/>
      <c r="J1" s="206"/>
      <c r="K1" s="206"/>
    </row>
    <row r="2" s="204" customFormat="1" ht="25" customHeight="1" spans="1:11">
      <c r="A2" s="207" t="s">
        <v>129</v>
      </c>
      <c r="B2" s="208" t="s">
        <v>151</v>
      </c>
      <c r="C2" s="209" t="s">
        <v>152</v>
      </c>
      <c r="D2" s="208" t="s">
        <v>153</v>
      </c>
      <c r="E2" s="208"/>
      <c r="F2" s="208"/>
      <c r="G2" s="208"/>
      <c r="H2" s="208"/>
      <c r="I2" s="208"/>
      <c r="J2" s="207" t="s">
        <v>154</v>
      </c>
      <c r="K2" s="207" t="s">
        <v>155</v>
      </c>
    </row>
    <row r="3" s="204" customFormat="1" ht="25" customHeight="1" spans="1:11">
      <c r="A3" s="210"/>
      <c r="B3" s="208"/>
      <c r="C3" s="209"/>
      <c r="D3" s="208" t="s">
        <v>35</v>
      </c>
      <c r="E3" s="208"/>
      <c r="F3" s="208"/>
      <c r="G3" s="208"/>
      <c r="H3" s="208" t="s">
        <v>156</v>
      </c>
      <c r="I3" s="208" t="s">
        <v>157</v>
      </c>
      <c r="J3" s="210"/>
      <c r="K3" s="210"/>
    </row>
    <row r="4" s="204" customFormat="1" ht="25" customHeight="1" spans="1:11">
      <c r="A4" s="211"/>
      <c r="B4" s="208"/>
      <c r="C4" s="209"/>
      <c r="D4" s="209" t="s">
        <v>158</v>
      </c>
      <c r="E4" s="208" t="s">
        <v>159</v>
      </c>
      <c r="F4" s="208" t="s">
        <v>160</v>
      </c>
      <c r="G4" s="208" t="s">
        <v>161</v>
      </c>
      <c r="H4" s="208"/>
      <c r="I4" s="209"/>
      <c r="J4" s="211"/>
      <c r="K4" s="210"/>
    </row>
    <row r="5" ht="25" customHeight="1" spans="1:11">
      <c r="A5" s="212">
        <v>1</v>
      </c>
      <c r="B5" s="213" t="s">
        <v>162</v>
      </c>
      <c r="C5" s="214" t="s">
        <v>163</v>
      </c>
      <c r="D5" s="116">
        <f>E5+F5</f>
        <v>4909</v>
      </c>
      <c r="E5" s="215">
        <f>4252+107+550</f>
        <v>4909</v>
      </c>
      <c r="F5" s="215"/>
      <c r="G5" s="215"/>
      <c r="H5" s="216">
        <v>4909</v>
      </c>
      <c r="I5" s="219">
        <f>H5/D5</f>
        <v>1</v>
      </c>
      <c r="J5" s="220">
        <v>100</v>
      </c>
      <c r="K5" s="216"/>
    </row>
    <row r="6" ht="25" customHeight="1" spans="1:11">
      <c r="A6" s="212">
        <v>2</v>
      </c>
      <c r="B6" s="217" t="s">
        <v>164</v>
      </c>
      <c r="C6" s="214" t="s">
        <v>163</v>
      </c>
      <c r="D6" s="116">
        <f>E6+F6</f>
        <v>204.97</v>
      </c>
      <c r="E6" s="216">
        <v>204.97</v>
      </c>
      <c r="F6" s="216"/>
      <c r="G6" s="216"/>
      <c r="H6" s="216">
        <v>204.97</v>
      </c>
      <c r="I6" s="219">
        <f>H6/D6</f>
        <v>1</v>
      </c>
      <c r="J6" s="220">
        <v>100</v>
      </c>
      <c r="K6" s="216"/>
    </row>
    <row r="7" ht="25" customHeight="1" spans="1:11">
      <c r="A7" s="212">
        <v>3</v>
      </c>
      <c r="B7" s="217" t="s">
        <v>165</v>
      </c>
      <c r="C7" s="214" t="s">
        <v>163</v>
      </c>
      <c r="D7" s="116">
        <f>E7+F7</f>
        <v>270</v>
      </c>
      <c r="E7" s="216">
        <v>270</v>
      </c>
      <c r="F7" s="216"/>
      <c r="G7" s="216"/>
      <c r="H7" s="216">
        <v>241.21</v>
      </c>
      <c r="I7" s="219">
        <f>H7/D7</f>
        <v>0.89337037037037</v>
      </c>
      <c r="J7" s="220">
        <v>96.83</v>
      </c>
      <c r="K7" s="216"/>
    </row>
    <row r="8" ht="25" customHeight="1" spans="1:11">
      <c r="A8" s="212">
        <v>4</v>
      </c>
      <c r="B8" s="217" t="s">
        <v>166</v>
      </c>
      <c r="C8" s="214" t="s">
        <v>163</v>
      </c>
      <c r="D8" s="116">
        <f>E8+F8</f>
        <v>549.72</v>
      </c>
      <c r="E8" s="216">
        <v>450</v>
      </c>
      <c r="F8" s="216">
        <v>99.72</v>
      </c>
      <c r="G8" s="216"/>
      <c r="H8" s="216">
        <v>99.72</v>
      </c>
      <c r="I8" s="219">
        <f>H8/D8</f>
        <v>0.181401440733464</v>
      </c>
      <c r="J8" s="220">
        <v>56</v>
      </c>
      <c r="K8" s="216"/>
    </row>
    <row r="9" ht="25" customHeight="1" spans="1:11">
      <c r="A9" s="212">
        <v>5</v>
      </c>
      <c r="B9" s="217" t="s">
        <v>167</v>
      </c>
      <c r="C9" s="214" t="s">
        <v>163</v>
      </c>
      <c r="D9" s="116">
        <f t="shared" ref="D9:D24" si="0">E9+F9</f>
        <v>3256.31</v>
      </c>
      <c r="E9" s="216">
        <v>3256.31</v>
      </c>
      <c r="F9" s="216"/>
      <c r="G9" s="216"/>
      <c r="H9" s="216">
        <v>3256.31</v>
      </c>
      <c r="I9" s="219">
        <f t="shared" ref="I9:I24" si="1">H9/D9</f>
        <v>1</v>
      </c>
      <c r="J9" s="220">
        <v>100</v>
      </c>
      <c r="K9" s="216"/>
    </row>
    <row r="10" ht="25" customHeight="1" spans="1:11">
      <c r="A10" s="212">
        <v>6</v>
      </c>
      <c r="B10" s="217" t="s">
        <v>168</v>
      </c>
      <c r="C10" s="214" t="s">
        <v>163</v>
      </c>
      <c r="D10" s="116">
        <f t="shared" si="0"/>
        <v>1570.96</v>
      </c>
      <c r="E10" s="216">
        <v>1323</v>
      </c>
      <c r="F10" s="216">
        <v>247.96</v>
      </c>
      <c r="G10" s="216"/>
      <c r="H10" s="216">
        <f>248+4+100+15.36+5+51.73+0+8.38+247.96</f>
        <v>680.43</v>
      </c>
      <c r="I10" s="219">
        <f t="shared" si="1"/>
        <v>0.433130060599888</v>
      </c>
      <c r="J10" s="220">
        <v>83.96</v>
      </c>
      <c r="K10" s="216"/>
    </row>
    <row r="11" ht="25" customHeight="1" spans="1:11">
      <c r="A11" s="212">
        <v>7</v>
      </c>
      <c r="B11" s="217" t="s">
        <v>169</v>
      </c>
      <c r="C11" s="214" t="s">
        <v>163</v>
      </c>
      <c r="D11" s="116">
        <f t="shared" si="0"/>
        <v>40</v>
      </c>
      <c r="E11" s="216">
        <v>40</v>
      </c>
      <c r="F11" s="216"/>
      <c r="G11" s="216"/>
      <c r="H11" s="216">
        <v>22</v>
      </c>
      <c r="I11" s="219">
        <f t="shared" si="1"/>
        <v>0.55</v>
      </c>
      <c r="J11" s="220">
        <v>86</v>
      </c>
      <c r="K11" s="216"/>
    </row>
    <row r="12" ht="25" customHeight="1" spans="1:11">
      <c r="A12" s="212">
        <v>8</v>
      </c>
      <c r="B12" s="217" t="s">
        <v>170</v>
      </c>
      <c r="C12" s="214" t="s">
        <v>163</v>
      </c>
      <c r="D12" s="116">
        <f t="shared" si="0"/>
        <v>507.4</v>
      </c>
      <c r="E12" s="216">
        <v>507.4</v>
      </c>
      <c r="F12" s="216"/>
      <c r="G12" s="216"/>
      <c r="H12" s="216">
        <v>470.65</v>
      </c>
      <c r="I12" s="219">
        <f t="shared" si="1"/>
        <v>0.927571935356721</v>
      </c>
      <c r="J12" s="220">
        <v>92.18</v>
      </c>
      <c r="K12" s="216"/>
    </row>
    <row r="13" ht="25" customHeight="1" spans="1:11">
      <c r="A13" s="212">
        <v>9</v>
      </c>
      <c r="B13" s="217" t="s">
        <v>171</v>
      </c>
      <c r="C13" s="214" t="s">
        <v>163</v>
      </c>
      <c r="D13" s="116">
        <f t="shared" si="0"/>
        <v>10</v>
      </c>
      <c r="E13" s="216">
        <v>10</v>
      </c>
      <c r="F13" s="216"/>
      <c r="G13" s="216"/>
      <c r="H13" s="216">
        <v>3.95</v>
      </c>
      <c r="I13" s="219">
        <f t="shared" si="1"/>
        <v>0.395</v>
      </c>
      <c r="J13" s="220">
        <v>79</v>
      </c>
      <c r="K13" s="216"/>
    </row>
    <row r="14" ht="25" customHeight="1" spans="1:11">
      <c r="A14" s="212">
        <v>10</v>
      </c>
      <c r="B14" s="217" t="s">
        <v>172</v>
      </c>
      <c r="C14" s="214" t="s">
        <v>163</v>
      </c>
      <c r="D14" s="116">
        <f t="shared" si="0"/>
        <v>31.47</v>
      </c>
      <c r="E14" s="216">
        <v>30</v>
      </c>
      <c r="F14" s="216">
        <v>1.47</v>
      </c>
      <c r="G14" s="216"/>
      <c r="H14" s="216">
        <f>10+10+0.88+1.47</f>
        <v>22.35</v>
      </c>
      <c r="I14" s="219">
        <f t="shared" si="1"/>
        <v>0.710200190657769</v>
      </c>
      <c r="J14" s="220">
        <v>97.05</v>
      </c>
      <c r="K14" s="216"/>
    </row>
    <row r="15" ht="31" customHeight="1" spans="1:11">
      <c r="A15" s="212">
        <v>11</v>
      </c>
      <c r="B15" s="72" t="s">
        <v>173</v>
      </c>
      <c r="C15" s="214" t="s">
        <v>163</v>
      </c>
      <c r="D15" s="116">
        <f t="shared" si="0"/>
        <v>20</v>
      </c>
      <c r="E15" s="216">
        <v>20</v>
      </c>
      <c r="F15" s="216"/>
      <c r="G15" s="216"/>
      <c r="H15" s="216">
        <v>5.65</v>
      </c>
      <c r="I15" s="219">
        <f t="shared" si="1"/>
        <v>0.2825</v>
      </c>
      <c r="J15" s="220">
        <v>95</v>
      </c>
      <c r="K15" s="216"/>
    </row>
    <row r="16" ht="31" customHeight="1" spans="1:11">
      <c r="A16" s="212">
        <v>12</v>
      </c>
      <c r="B16" s="218" t="s">
        <v>174</v>
      </c>
      <c r="C16" s="214" t="s">
        <v>163</v>
      </c>
      <c r="D16" s="116">
        <f t="shared" si="0"/>
        <v>30</v>
      </c>
      <c r="E16" s="216">
        <v>30</v>
      </c>
      <c r="F16" s="216"/>
      <c r="G16" s="216"/>
      <c r="H16" s="216">
        <v>11.4</v>
      </c>
      <c r="I16" s="219">
        <f t="shared" si="1"/>
        <v>0.38</v>
      </c>
      <c r="J16" s="220">
        <v>94</v>
      </c>
      <c r="K16" s="216"/>
    </row>
    <row r="17" ht="41" customHeight="1" spans="1:11">
      <c r="A17" s="212">
        <v>13</v>
      </c>
      <c r="B17" s="72" t="s">
        <v>175</v>
      </c>
      <c r="C17" s="214" t="s">
        <v>163</v>
      </c>
      <c r="D17" s="116">
        <f t="shared" si="0"/>
        <v>15</v>
      </c>
      <c r="E17" s="216">
        <v>15</v>
      </c>
      <c r="F17" s="216"/>
      <c r="G17" s="216"/>
      <c r="H17" s="216">
        <v>15</v>
      </c>
      <c r="I17" s="219">
        <f t="shared" si="1"/>
        <v>1</v>
      </c>
      <c r="J17" s="220">
        <v>100</v>
      </c>
      <c r="K17" s="216"/>
    </row>
    <row r="18" ht="25" customHeight="1" spans="1:11">
      <c r="A18" s="212">
        <v>14</v>
      </c>
      <c r="B18" s="217" t="s">
        <v>176</v>
      </c>
      <c r="C18" s="214" t="s">
        <v>163</v>
      </c>
      <c r="D18" s="116">
        <f t="shared" si="0"/>
        <v>140</v>
      </c>
      <c r="E18" s="216">
        <v>140</v>
      </c>
      <c r="F18" s="216"/>
      <c r="G18" s="216"/>
      <c r="H18" s="216">
        <v>111.58</v>
      </c>
      <c r="I18" s="219">
        <f t="shared" si="1"/>
        <v>0.797</v>
      </c>
      <c r="J18" s="220">
        <v>98</v>
      </c>
      <c r="K18" s="216"/>
    </row>
    <row r="19" ht="25" customHeight="1" spans="1:11">
      <c r="A19" s="212">
        <v>15</v>
      </c>
      <c r="B19" s="217" t="s">
        <v>177</v>
      </c>
      <c r="C19" s="214" t="s">
        <v>163</v>
      </c>
      <c r="D19" s="116">
        <f t="shared" si="0"/>
        <v>60</v>
      </c>
      <c r="E19" s="216">
        <v>60</v>
      </c>
      <c r="F19" s="216"/>
      <c r="G19" s="216"/>
      <c r="H19" s="216">
        <v>60</v>
      </c>
      <c r="I19" s="219">
        <f t="shared" si="1"/>
        <v>1</v>
      </c>
      <c r="J19" s="220">
        <v>100</v>
      </c>
      <c r="K19" s="216"/>
    </row>
    <row r="20" ht="25" customHeight="1" spans="1:11">
      <c r="A20" s="212">
        <v>16</v>
      </c>
      <c r="B20" s="217" t="s">
        <v>178</v>
      </c>
      <c r="C20" s="214" t="s">
        <v>163</v>
      </c>
      <c r="D20" s="116">
        <f t="shared" si="0"/>
        <v>260</v>
      </c>
      <c r="E20" s="216">
        <v>260</v>
      </c>
      <c r="F20" s="216"/>
      <c r="G20" s="216"/>
      <c r="H20" s="216">
        <v>0</v>
      </c>
      <c r="I20" s="219">
        <f t="shared" si="1"/>
        <v>0</v>
      </c>
      <c r="J20" s="220">
        <v>68</v>
      </c>
      <c r="K20" s="216"/>
    </row>
    <row r="21" ht="25" customHeight="1" spans="1:11">
      <c r="A21" s="212">
        <v>17</v>
      </c>
      <c r="B21" s="217" t="s">
        <v>179</v>
      </c>
      <c r="C21" s="214" t="s">
        <v>163</v>
      </c>
      <c r="D21" s="116">
        <f t="shared" si="0"/>
        <v>100</v>
      </c>
      <c r="E21" s="216">
        <v>100</v>
      </c>
      <c r="F21" s="216"/>
      <c r="G21" s="216"/>
      <c r="H21" s="216">
        <v>100</v>
      </c>
      <c r="I21" s="219">
        <f t="shared" si="1"/>
        <v>1</v>
      </c>
      <c r="J21" s="220">
        <v>100</v>
      </c>
      <c r="K21" s="216"/>
    </row>
    <row r="22" ht="25" customHeight="1" spans="1:11">
      <c r="A22" s="212">
        <v>18</v>
      </c>
      <c r="B22" s="217" t="s">
        <v>180</v>
      </c>
      <c r="C22" s="214" t="s">
        <v>163</v>
      </c>
      <c r="D22" s="116">
        <f t="shared" si="0"/>
        <v>240</v>
      </c>
      <c r="E22" s="216">
        <v>240</v>
      </c>
      <c r="F22" s="216"/>
      <c r="G22" s="216"/>
      <c r="H22" s="216">
        <v>140</v>
      </c>
      <c r="I22" s="219">
        <f t="shared" si="1"/>
        <v>0.583333333333333</v>
      </c>
      <c r="J22" s="220">
        <v>87.8</v>
      </c>
      <c r="K22" s="216"/>
    </row>
    <row r="23" ht="25" customHeight="1" spans="1:11">
      <c r="A23" s="212">
        <v>19</v>
      </c>
      <c r="B23" s="217" t="s">
        <v>181</v>
      </c>
      <c r="C23" s="214" t="s">
        <v>163</v>
      </c>
      <c r="D23" s="116">
        <f t="shared" si="0"/>
        <v>2</v>
      </c>
      <c r="E23" s="216">
        <v>2</v>
      </c>
      <c r="F23" s="216"/>
      <c r="G23" s="216"/>
      <c r="H23" s="216">
        <v>2</v>
      </c>
      <c r="I23" s="219">
        <f t="shared" si="1"/>
        <v>1</v>
      </c>
      <c r="J23" s="220">
        <v>100</v>
      </c>
      <c r="K23" s="216"/>
    </row>
    <row r="24" ht="30" customHeight="1" spans="1:11">
      <c r="A24" s="212"/>
      <c r="B24" s="116" t="s">
        <v>149</v>
      </c>
      <c r="C24" s="216"/>
      <c r="D24" s="116">
        <f t="shared" si="0"/>
        <v>12216.83</v>
      </c>
      <c r="E24" s="216">
        <f>SUM(E5:E23)</f>
        <v>11867.68</v>
      </c>
      <c r="F24" s="216">
        <f>SUM(F5:F23)</f>
        <v>349.15</v>
      </c>
      <c r="G24" s="216"/>
      <c r="H24" s="216">
        <f>SUM(H5:H23)</f>
        <v>10356.22</v>
      </c>
      <c r="I24" s="219">
        <f t="shared" si="1"/>
        <v>0.847701081213375</v>
      </c>
      <c r="J24" s="220">
        <f>AVERAGE(J5:J23)</f>
        <v>91.2536842105263</v>
      </c>
      <c r="K24" s="216"/>
    </row>
  </sheetData>
  <mergeCells count="10">
    <mergeCell ref="A1:K1"/>
    <mergeCell ref="D2:I2"/>
    <mergeCell ref="D3:G3"/>
    <mergeCell ref="A2:A4"/>
    <mergeCell ref="B2:B4"/>
    <mergeCell ref="C2:C4"/>
    <mergeCell ref="H3:H4"/>
    <mergeCell ref="I3:I4"/>
    <mergeCell ref="J2:J4"/>
    <mergeCell ref="K2:K4"/>
  </mergeCells>
  <pageMargins left="0.751388888888889" right="0.751388888888889" top="0.409027777777778" bottom="0.409027777777778" header="0.5" footer="0.5"/>
  <pageSetup paperSize="9" scale="8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U14" sqref="U14"/>
    </sheetView>
  </sheetViews>
  <sheetFormatPr defaultColWidth="9" defaultRowHeight="13.5"/>
  <cols>
    <col min="1" max="1" width="5.25" customWidth="1"/>
    <col min="3" max="3" width="7.25" customWidth="1"/>
    <col min="5" max="5" width="12.375" customWidth="1"/>
    <col min="6" max="6" width="5.12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2" t="s">
        <v>182</v>
      </c>
      <c r="B1" s="2"/>
      <c r="C1" s="2"/>
      <c r="D1" s="2"/>
      <c r="E1" s="2"/>
      <c r="F1" s="2"/>
      <c r="G1" s="2"/>
      <c r="H1" s="2"/>
      <c r="I1" s="2"/>
      <c r="J1" s="2"/>
      <c r="K1" s="2"/>
      <c r="L1" s="2"/>
      <c r="M1" s="2"/>
      <c r="N1" s="2"/>
    </row>
    <row r="2" ht="18" customHeight="1" spans="1:14">
      <c r="A2" s="3" t="s">
        <v>151</v>
      </c>
      <c r="B2" s="3"/>
      <c r="C2" s="150" t="s">
        <v>183</v>
      </c>
      <c r="D2" s="150"/>
      <c r="E2" s="150"/>
      <c r="F2" s="150"/>
      <c r="G2" s="150"/>
      <c r="H2" s="150"/>
      <c r="I2" s="150"/>
      <c r="J2" s="150"/>
      <c r="K2" s="150"/>
      <c r="L2" s="150"/>
      <c r="M2" s="150"/>
      <c r="N2" s="150"/>
    </row>
    <row r="3" ht="18.75" customHeight="1" spans="1:14">
      <c r="A3" s="3" t="s">
        <v>152</v>
      </c>
      <c r="B3" s="3"/>
      <c r="C3" s="151" t="s">
        <v>163</v>
      </c>
      <c r="D3" s="151"/>
      <c r="E3" s="151"/>
      <c r="F3" s="151"/>
      <c r="G3" s="151"/>
      <c r="H3" s="3" t="s">
        <v>184</v>
      </c>
      <c r="I3" s="3"/>
      <c r="J3" s="3" t="s">
        <v>32</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3">
        <v>4909</v>
      </c>
      <c r="F6" s="45">
        <v>4909</v>
      </c>
      <c r="G6" s="46"/>
      <c r="H6" s="45">
        <v>4909</v>
      </c>
      <c r="I6" s="46"/>
      <c r="J6" s="3">
        <v>10</v>
      </c>
      <c r="K6" s="3"/>
      <c r="L6" s="20">
        <v>1</v>
      </c>
      <c r="M6" s="3"/>
      <c r="N6" s="3">
        <v>10</v>
      </c>
    </row>
    <row r="7" ht="15" customHeight="1" spans="1:14">
      <c r="A7" s="3"/>
      <c r="B7" s="3"/>
      <c r="C7" s="3" t="s">
        <v>189</v>
      </c>
      <c r="D7" s="3"/>
      <c r="E7" s="3">
        <v>4909</v>
      </c>
      <c r="F7" s="45">
        <v>4909</v>
      </c>
      <c r="G7" s="46"/>
      <c r="H7" s="3">
        <v>4909</v>
      </c>
      <c r="I7" s="3"/>
      <c r="J7" s="3">
        <v>10</v>
      </c>
      <c r="K7" s="3"/>
      <c r="L7" s="20">
        <v>1</v>
      </c>
      <c r="M7" s="3"/>
      <c r="N7" s="3">
        <v>10</v>
      </c>
    </row>
    <row r="8" ht="15" customHeight="1" spans="1:14">
      <c r="A8" s="3"/>
      <c r="B8" s="3"/>
      <c r="C8" s="3" t="s">
        <v>190</v>
      </c>
      <c r="D8" s="3"/>
      <c r="E8" s="3"/>
      <c r="F8" s="3"/>
      <c r="G8" s="3"/>
      <c r="H8" s="3"/>
      <c r="I8" s="3"/>
      <c r="J8" s="3"/>
      <c r="K8" s="3"/>
      <c r="L8" s="20"/>
      <c r="M8" s="3"/>
      <c r="N8" s="3"/>
    </row>
    <row r="9" ht="15" customHeight="1" spans="1:14">
      <c r="A9" s="3"/>
      <c r="B9" s="3"/>
      <c r="C9" s="3" t="s">
        <v>161</v>
      </c>
      <c r="D9" s="3"/>
      <c r="E9" s="3"/>
      <c r="F9" s="3"/>
      <c r="G9" s="3"/>
      <c r="H9" s="3"/>
      <c r="I9" s="3"/>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122.25" customHeight="1" spans="1:14">
      <c r="A11" s="3"/>
      <c r="B11" s="27" t="s">
        <v>194</v>
      </c>
      <c r="C11" s="28"/>
      <c r="D11" s="28"/>
      <c r="E11" s="28"/>
      <c r="F11" s="28"/>
      <c r="G11" s="29"/>
      <c r="H11" s="27" t="s">
        <v>195</v>
      </c>
      <c r="I11" s="28"/>
      <c r="J11" s="28"/>
      <c r="K11" s="28"/>
      <c r="L11" s="28"/>
      <c r="M11" s="28"/>
      <c r="N11" s="29"/>
    </row>
    <row r="12" ht="18.95" customHeight="1" spans="1:14">
      <c r="A12" s="5" t="s">
        <v>196</v>
      </c>
      <c r="B12" s="6" t="s">
        <v>51</v>
      </c>
      <c r="C12" s="6" t="s">
        <v>52</v>
      </c>
      <c r="D12" s="6" t="s">
        <v>53</v>
      </c>
      <c r="E12" s="6"/>
      <c r="F12" s="6"/>
      <c r="G12" s="6" t="s">
        <v>54</v>
      </c>
      <c r="H12" s="6" t="s">
        <v>55</v>
      </c>
      <c r="I12" s="6" t="s">
        <v>38</v>
      </c>
      <c r="J12" s="6"/>
      <c r="K12" s="6" t="s">
        <v>39</v>
      </c>
      <c r="L12" s="6"/>
      <c r="M12" s="6" t="s">
        <v>56</v>
      </c>
      <c r="N12" s="6"/>
    </row>
    <row r="13" ht="23.25" customHeight="1" spans="1:14">
      <c r="A13" s="5"/>
      <c r="B13" s="7" t="s">
        <v>197</v>
      </c>
      <c r="C13" s="7" t="s">
        <v>198</v>
      </c>
      <c r="D13" s="125" t="s">
        <v>199</v>
      </c>
      <c r="E13" s="125"/>
      <c r="F13" s="125"/>
      <c r="G13" s="152">
        <v>1</v>
      </c>
      <c r="H13" s="152">
        <v>1</v>
      </c>
      <c r="I13" s="6">
        <v>10</v>
      </c>
      <c r="J13" s="6"/>
      <c r="K13" s="6">
        <v>10</v>
      </c>
      <c r="L13" s="6"/>
      <c r="M13" s="6"/>
      <c r="N13" s="6"/>
    </row>
    <row r="14" ht="23.25" customHeight="1" spans="1:14">
      <c r="A14" s="5"/>
      <c r="B14" s="12"/>
      <c r="C14" s="13"/>
      <c r="D14" s="125" t="s">
        <v>200</v>
      </c>
      <c r="E14" s="125"/>
      <c r="F14" s="125"/>
      <c r="G14" s="153">
        <v>807.73</v>
      </c>
      <c r="H14" s="153">
        <v>807.73</v>
      </c>
      <c r="I14" s="6">
        <v>20</v>
      </c>
      <c r="J14" s="6"/>
      <c r="K14" s="6">
        <v>20</v>
      </c>
      <c r="L14" s="6"/>
      <c r="M14" s="6"/>
      <c r="N14" s="6"/>
    </row>
    <row r="15" ht="23.25" customHeight="1" spans="1:14">
      <c r="A15" s="5"/>
      <c r="B15" s="12"/>
      <c r="C15" s="6" t="s">
        <v>201</v>
      </c>
      <c r="D15" s="14" t="s">
        <v>202</v>
      </c>
      <c r="E15" s="14"/>
      <c r="F15" s="14"/>
      <c r="G15" s="52">
        <v>1</v>
      </c>
      <c r="H15" s="52">
        <v>1</v>
      </c>
      <c r="I15" s="6">
        <v>10</v>
      </c>
      <c r="J15" s="6"/>
      <c r="K15" s="6">
        <v>10</v>
      </c>
      <c r="L15" s="6"/>
      <c r="M15" s="6"/>
      <c r="N15" s="6"/>
    </row>
    <row r="16" ht="23.25" customHeight="1" spans="1:14">
      <c r="A16" s="5"/>
      <c r="B16" s="12"/>
      <c r="C16" s="7" t="s">
        <v>203</v>
      </c>
      <c r="D16" s="14" t="s">
        <v>204</v>
      </c>
      <c r="E16" s="14"/>
      <c r="F16" s="14"/>
      <c r="G16" s="52" t="s">
        <v>87</v>
      </c>
      <c r="H16" s="52" t="s">
        <v>87</v>
      </c>
      <c r="I16" s="6">
        <v>10</v>
      </c>
      <c r="J16" s="6"/>
      <c r="K16" s="6">
        <v>10</v>
      </c>
      <c r="L16" s="6"/>
      <c r="M16" s="6"/>
      <c r="N16" s="6"/>
    </row>
    <row r="17" ht="23.25" customHeight="1" spans="1:14">
      <c r="A17" s="5"/>
      <c r="B17" s="13"/>
      <c r="C17" s="6" t="s">
        <v>205</v>
      </c>
      <c r="D17" s="14" t="s">
        <v>206</v>
      </c>
      <c r="E17" s="14"/>
      <c r="F17" s="14"/>
      <c r="G17" s="52" t="s">
        <v>90</v>
      </c>
      <c r="H17" s="52" t="s">
        <v>90</v>
      </c>
      <c r="I17" s="6">
        <v>10</v>
      </c>
      <c r="J17" s="6"/>
      <c r="K17" s="6">
        <v>10</v>
      </c>
      <c r="L17" s="6"/>
      <c r="M17" s="6"/>
      <c r="N17" s="6"/>
    </row>
    <row r="18" ht="26.45" customHeight="1" spans="1:14">
      <c r="A18" s="5"/>
      <c r="B18" s="6" t="s">
        <v>207</v>
      </c>
      <c r="C18" s="6" t="s">
        <v>92</v>
      </c>
      <c r="D18" s="14" t="s">
        <v>208</v>
      </c>
      <c r="E18" s="14"/>
      <c r="F18" s="14"/>
      <c r="G18" s="6" t="s">
        <v>90</v>
      </c>
      <c r="H18" s="6" t="s">
        <v>90</v>
      </c>
      <c r="I18" s="6">
        <v>5</v>
      </c>
      <c r="J18" s="6"/>
      <c r="K18" s="6">
        <v>5</v>
      </c>
      <c r="L18" s="6"/>
      <c r="M18" s="6"/>
      <c r="N18" s="6"/>
    </row>
    <row r="19" ht="26.45" customHeight="1" spans="1:14">
      <c r="A19" s="5"/>
      <c r="B19" s="6"/>
      <c r="C19" s="7" t="s">
        <v>94</v>
      </c>
      <c r="D19" s="8" t="s">
        <v>209</v>
      </c>
      <c r="E19" s="9"/>
      <c r="F19" s="10"/>
      <c r="G19" s="11">
        <v>1</v>
      </c>
      <c r="H19" s="11">
        <v>1</v>
      </c>
      <c r="I19" s="6">
        <v>4</v>
      </c>
      <c r="J19" s="6"/>
      <c r="K19" s="6">
        <v>4</v>
      </c>
      <c r="L19" s="6"/>
      <c r="M19" s="6"/>
      <c r="N19" s="6"/>
    </row>
    <row r="20" ht="26.45" customHeight="1" spans="1:14">
      <c r="A20" s="5"/>
      <c r="B20" s="6"/>
      <c r="C20" s="12"/>
      <c r="D20" s="8" t="s">
        <v>210</v>
      </c>
      <c r="E20" s="9"/>
      <c r="F20" s="10"/>
      <c r="G20" s="11">
        <v>1</v>
      </c>
      <c r="H20" s="11">
        <v>1</v>
      </c>
      <c r="I20" s="21">
        <v>4</v>
      </c>
      <c r="J20" s="22"/>
      <c r="K20" s="21">
        <v>4</v>
      </c>
      <c r="L20" s="22"/>
      <c r="M20" s="21"/>
      <c r="N20" s="22"/>
    </row>
    <row r="21" ht="26.45" customHeight="1" spans="1:14">
      <c r="A21" s="5"/>
      <c r="B21" s="6"/>
      <c r="C21" s="13"/>
      <c r="D21" s="14" t="s">
        <v>211</v>
      </c>
      <c r="E21" s="14"/>
      <c r="F21" s="14"/>
      <c r="G21" s="154" t="s">
        <v>90</v>
      </c>
      <c r="H21" s="154" t="s">
        <v>90</v>
      </c>
      <c r="I21" s="6">
        <v>4</v>
      </c>
      <c r="J21" s="6"/>
      <c r="K21" s="6">
        <v>4</v>
      </c>
      <c r="L21" s="6"/>
      <c r="M21" s="6"/>
      <c r="N21" s="6"/>
    </row>
    <row r="22" ht="28.5" customHeight="1" spans="1:14">
      <c r="A22" s="5"/>
      <c r="B22" s="6"/>
      <c r="C22" s="6" t="s">
        <v>96</v>
      </c>
      <c r="D22" s="14" t="s">
        <v>212</v>
      </c>
      <c r="E22" s="14"/>
      <c r="F22" s="14"/>
      <c r="G22" s="154" t="s">
        <v>95</v>
      </c>
      <c r="H22" s="154" t="s">
        <v>95</v>
      </c>
      <c r="I22" s="6">
        <v>4</v>
      </c>
      <c r="J22" s="6"/>
      <c r="K22" s="6">
        <v>4</v>
      </c>
      <c r="L22" s="6"/>
      <c r="M22" s="6"/>
      <c r="N22" s="6"/>
    </row>
    <row r="23" ht="28.5" customHeight="1" spans="1:14">
      <c r="A23" s="5"/>
      <c r="B23" s="6"/>
      <c r="C23" s="7" t="s">
        <v>213</v>
      </c>
      <c r="D23" s="14" t="s">
        <v>214</v>
      </c>
      <c r="E23" s="14"/>
      <c r="F23" s="14"/>
      <c r="G23" s="154" t="s">
        <v>215</v>
      </c>
      <c r="H23" s="154" t="s">
        <v>215</v>
      </c>
      <c r="I23" s="6">
        <v>3</v>
      </c>
      <c r="J23" s="6"/>
      <c r="K23" s="6">
        <v>3</v>
      </c>
      <c r="L23" s="6"/>
      <c r="M23" s="6"/>
      <c r="N23" s="6"/>
    </row>
    <row r="24" ht="28.5" customHeight="1" spans="1:14">
      <c r="A24" s="5"/>
      <c r="B24" s="6"/>
      <c r="C24" s="12"/>
      <c r="D24" s="14" t="s">
        <v>216</v>
      </c>
      <c r="E24" s="14"/>
      <c r="F24" s="14"/>
      <c r="G24" s="154" t="s">
        <v>90</v>
      </c>
      <c r="H24" s="154" t="s">
        <v>90</v>
      </c>
      <c r="I24" s="6">
        <v>3</v>
      </c>
      <c r="J24" s="6"/>
      <c r="K24" s="6">
        <v>3</v>
      </c>
      <c r="L24" s="6"/>
      <c r="M24" s="6"/>
      <c r="N24" s="6"/>
    </row>
    <row r="25" ht="28.5" customHeight="1" spans="1:14">
      <c r="A25" s="5"/>
      <c r="B25" s="6"/>
      <c r="C25" s="13"/>
      <c r="D25" s="14" t="s">
        <v>217</v>
      </c>
      <c r="E25" s="14"/>
      <c r="F25" s="14"/>
      <c r="G25" s="154" t="s">
        <v>215</v>
      </c>
      <c r="H25" s="154" t="s">
        <v>215</v>
      </c>
      <c r="I25" s="6">
        <v>3</v>
      </c>
      <c r="J25" s="6"/>
      <c r="K25" s="6">
        <v>3</v>
      </c>
      <c r="L25" s="6"/>
      <c r="M25" s="6"/>
      <c r="N25" s="6"/>
    </row>
    <row r="26" ht="37.5" customHeight="1" spans="1:14">
      <c r="A26" s="5"/>
      <c r="B26" s="6" t="s">
        <v>218</v>
      </c>
      <c r="C26" s="6" t="s">
        <v>219</v>
      </c>
      <c r="D26" s="14" t="s">
        <v>220</v>
      </c>
      <c r="E26" s="14"/>
      <c r="F26" s="14"/>
      <c r="G26" s="6" t="s">
        <v>221</v>
      </c>
      <c r="H26" s="155">
        <v>0.95</v>
      </c>
      <c r="I26" s="6">
        <v>10</v>
      </c>
      <c r="J26" s="6"/>
      <c r="K26" s="6">
        <v>10</v>
      </c>
      <c r="L26" s="6"/>
      <c r="M26" s="6"/>
      <c r="N26" s="6"/>
    </row>
    <row r="27" ht="15" customHeight="1" spans="1:14">
      <c r="A27" s="15" t="s">
        <v>222</v>
      </c>
      <c r="B27" s="15"/>
      <c r="C27" s="15"/>
      <c r="D27" s="15"/>
      <c r="E27" s="15"/>
      <c r="F27" s="15"/>
      <c r="G27" s="15"/>
      <c r="H27" s="15"/>
      <c r="I27" s="15">
        <f>SUM(I13:J26)</f>
        <v>100</v>
      </c>
      <c r="J27" s="15"/>
      <c r="K27" s="15">
        <v>100</v>
      </c>
      <c r="L27" s="15"/>
      <c r="M27" s="25"/>
      <c r="N27" s="25"/>
    </row>
    <row r="28" spans="1:14">
      <c r="A28" s="16" t="s">
        <v>223</v>
      </c>
      <c r="B28" s="17" t="s">
        <v>224</v>
      </c>
      <c r="C28" s="18"/>
      <c r="D28" s="18"/>
      <c r="E28" s="18"/>
      <c r="F28" s="18"/>
      <c r="G28" s="18"/>
      <c r="H28" s="18"/>
      <c r="I28" s="18"/>
      <c r="J28" s="18"/>
      <c r="K28" s="18"/>
      <c r="L28" s="18"/>
      <c r="M28" s="18"/>
      <c r="N28" s="26"/>
    </row>
    <row r="29" spans="1:14">
      <c r="A29" s="19" t="s">
        <v>225</v>
      </c>
      <c r="B29" s="19"/>
      <c r="C29" s="19"/>
      <c r="D29" s="19"/>
      <c r="E29" s="19"/>
      <c r="F29" s="19"/>
      <c r="G29" s="19"/>
      <c r="H29" s="19"/>
      <c r="I29" s="19"/>
      <c r="J29" s="19"/>
      <c r="K29" s="19"/>
      <c r="L29" s="19"/>
      <c r="M29" s="19"/>
      <c r="N29" s="19"/>
    </row>
    <row r="30" ht="51.95" customHeight="1" spans="1:14">
      <c r="A30" s="19" t="s">
        <v>226</v>
      </c>
      <c r="B30" s="19"/>
      <c r="C30" s="19"/>
      <c r="D30" s="19"/>
      <c r="E30" s="19"/>
      <c r="F30" s="19"/>
      <c r="G30" s="19"/>
      <c r="H30" s="19"/>
      <c r="I30" s="19"/>
      <c r="J30" s="19"/>
      <c r="K30" s="19"/>
      <c r="L30" s="19"/>
      <c r="M30" s="19"/>
      <c r="N30" s="19"/>
    </row>
    <row r="31" ht="41.1" customHeight="1" spans="1:14">
      <c r="A31" s="19" t="s">
        <v>227</v>
      </c>
      <c r="B31" s="19"/>
      <c r="C31" s="19"/>
      <c r="D31" s="19"/>
      <c r="E31" s="19"/>
      <c r="F31" s="19"/>
      <c r="G31" s="19"/>
      <c r="H31" s="19"/>
      <c r="I31" s="19"/>
      <c r="J31" s="19"/>
      <c r="K31" s="19"/>
      <c r="L31" s="19"/>
      <c r="M31" s="19"/>
      <c r="N31" s="19"/>
    </row>
    <row r="32" customFormat="1" ht="15.95" customHeight="1"/>
  </sheetData>
  <mergeCells count="11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2:A26"/>
    <mergeCell ref="B13:B17"/>
    <mergeCell ref="B18:B25"/>
    <mergeCell ref="C13:C14"/>
    <mergeCell ref="C19:C21"/>
    <mergeCell ref="C23:C25"/>
    <mergeCell ref="E4:E5"/>
    <mergeCell ref="N4:N5"/>
    <mergeCell ref="A4:B9"/>
    <mergeCell ref="C4:D5"/>
    <mergeCell ref="F4:G5"/>
    <mergeCell ref="H4:I5"/>
    <mergeCell ref="J4:K5"/>
    <mergeCell ref="L4:M5"/>
  </mergeCells>
  <pageMargins left="0.751388888888889" right="0.751388888888889" top="1" bottom="1" header="0.5" footer="0.5"/>
  <pageSetup paperSize="9" scale="83"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B11" sqref="B11:G11"/>
    </sheetView>
  </sheetViews>
  <sheetFormatPr defaultColWidth="9" defaultRowHeight="13.5"/>
  <cols>
    <col min="1" max="1" width="5.25" customWidth="1"/>
    <col min="3" max="3" width="7.25" customWidth="1"/>
    <col min="5" max="5" width="8.625" customWidth="1"/>
    <col min="6" max="6" width="1.5" customWidth="1"/>
    <col min="7" max="7" width="10.875" customWidth="1"/>
    <col min="8" max="8" width="11.37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2" t="s">
        <v>228</v>
      </c>
      <c r="B1" s="2"/>
      <c r="C1" s="2"/>
      <c r="D1" s="2"/>
      <c r="E1" s="2"/>
      <c r="F1" s="2"/>
      <c r="G1" s="2"/>
      <c r="H1" s="2"/>
      <c r="I1" s="2"/>
      <c r="J1" s="2"/>
      <c r="K1" s="2"/>
      <c r="L1" s="2"/>
      <c r="M1" s="2"/>
      <c r="N1" s="2"/>
    </row>
    <row r="2" ht="15" customHeight="1" spans="1:14">
      <c r="A2" s="3" t="s">
        <v>151</v>
      </c>
      <c r="B2" s="3"/>
      <c r="C2" s="3" t="s">
        <v>164</v>
      </c>
      <c r="D2" s="3"/>
      <c r="E2" s="3"/>
      <c r="F2" s="3"/>
      <c r="G2" s="3"/>
      <c r="H2" s="3"/>
      <c r="I2" s="3"/>
      <c r="J2" s="3"/>
      <c r="K2" s="3"/>
      <c r="L2" s="3"/>
      <c r="M2" s="3"/>
      <c r="N2" s="3"/>
    </row>
    <row r="3" ht="15" customHeight="1" spans="1:14">
      <c r="A3" s="3" t="s">
        <v>152</v>
      </c>
      <c r="B3" s="3"/>
      <c r="C3" s="3" t="s">
        <v>163</v>
      </c>
      <c r="D3" s="3"/>
      <c r="E3" s="3"/>
      <c r="F3" s="3"/>
      <c r="G3" s="3"/>
      <c r="H3" s="3" t="s">
        <v>184</v>
      </c>
      <c r="I3" s="3"/>
      <c r="J3" s="3" t="s">
        <v>32</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3">
        <v>204.97</v>
      </c>
      <c r="F6" s="3">
        <v>204.97</v>
      </c>
      <c r="G6" s="3"/>
      <c r="H6" s="3">
        <v>204.97</v>
      </c>
      <c r="I6" s="3"/>
      <c r="J6" s="3">
        <v>10</v>
      </c>
      <c r="K6" s="3"/>
      <c r="L6" s="20">
        <v>1</v>
      </c>
      <c r="M6" s="3"/>
      <c r="N6" s="3">
        <v>10</v>
      </c>
    </row>
    <row r="7" ht="15" customHeight="1" spans="1:14">
      <c r="A7" s="3"/>
      <c r="B7" s="3"/>
      <c r="C7" s="3" t="s">
        <v>189</v>
      </c>
      <c r="D7" s="3"/>
      <c r="E7" s="3">
        <v>204.97</v>
      </c>
      <c r="F7" s="3">
        <v>204.97</v>
      </c>
      <c r="G7" s="3"/>
      <c r="H7" s="3">
        <v>204.97</v>
      </c>
      <c r="I7" s="3"/>
      <c r="J7" s="3">
        <v>10</v>
      </c>
      <c r="K7" s="3"/>
      <c r="L7" s="20">
        <v>1</v>
      </c>
      <c r="M7" s="3"/>
      <c r="N7" s="3">
        <v>10</v>
      </c>
    </row>
    <row r="8" ht="15" customHeight="1" spans="1:14">
      <c r="A8" s="3"/>
      <c r="B8" s="3"/>
      <c r="C8" s="3" t="s">
        <v>190</v>
      </c>
      <c r="D8" s="3"/>
      <c r="E8" s="3"/>
      <c r="F8" s="3"/>
      <c r="G8" s="3"/>
      <c r="H8" s="3"/>
      <c r="I8" s="3"/>
      <c r="J8" s="3"/>
      <c r="K8" s="3"/>
      <c r="L8" s="20"/>
      <c r="M8" s="3"/>
      <c r="N8" s="3"/>
    </row>
    <row r="9" ht="15" customHeight="1" spans="1:14">
      <c r="A9" s="3"/>
      <c r="B9" s="3"/>
      <c r="C9" s="3" t="s">
        <v>161</v>
      </c>
      <c r="D9" s="3"/>
      <c r="E9" s="3"/>
      <c r="F9" s="3"/>
      <c r="G9" s="3"/>
      <c r="H9" s="3"/>
      <c r="I9" s="3"/>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78" customHeight="1" spans="1:14">
      <c r="A11" s="3"/>
      <c r="B11" s="27" t="s">
        <v>229</v>
      </c>
      <c r="C11" s="28"/>
      <c r="D11" s="28"/>
      <c r="E11" s="28"/>
      <c r="F11" s="28"/>
      <c r="G11" s="29"/>
      <c r="H11" s="27" t="s">
        <v>230</v>
      </c>
      <c r="I11" s="28"/>
      <c r="J11" s="28"/>
      <c r="K11" s="28"/>
      <c r="L11" s="28"/>
      <c r="M11" s="28"/>
      <c r="N11" s="29"/>
    </row>
    <row r="12" ht="18.95" customHeight="1" spans="1:14">
      <c r="A12" s="5" t="s">
        <v>196</v>
      </c>
      <c r="B12" s="6" t="s">
        <v>51</v>
      </c>
      <c r="C12" s="6" t="s">
        <v>52</v>
      </c>
      <c r="D12" s="6" t="s">
        <v>53</v>
      </c>
      <c r="E12" s="6"/>
      <c r="F12" s="6"/>
      <c r="G12" s="6" t="s">
        <v>54</v>
      </c>
      <c r="H12" s="6" t="s">
        <v>55</v>
      </c>
      <c r="I12" s="6" t="s">
        <v>38</v>
      </c>
      <c r="J12" s="6"/>
      <c r="K12" s="6" t="s">
        <v>39</v>
      </c>
      <c r="L12" s="6"/>
      <c r="M12" s="6" t="s">
        <v>56</v>
      </c>
      <c r="N12" s="6"/>
    </row>
    <row r="13" ht="18.95" customHeight="1" spans="1:14">
      <c r="A13" s="5"/>
      <c r="B13" s="7" t="s">
        <v>197</v>
      </c>
      <c r="C13" s="7" t="s">
        <v>198</v>
      </c>
      <c r="D13" s="14" t="s">
        <v>231</v>
      </c>
      <c r="E13" s="14"/>
      <c r="F13" s="14"/>
      <c r="G13" s="11">
        <v>1</v>
      </c>
      <c r="H13" s="11">
        <v>1</v>
      </c>
      <c r="I13" s="6">
        <v>10</v>
      </c>
      <c r="J13" s="6"/>
      <c r="K13" s="6">
        <v>10</v>
      </c>
      <c r="L13" s="6"/>
      <c r="M13" s="6"/>
      <c r="N13" s="6"/>
    </row>
    <row r="14" ht="18.95" customHeight="1" spans="1:14">
      <c r="A14" s="5"/>
      <c r="B14" s="12"/>
      <c r="C14" s="12"/>
      <c r="D14" s="14" t="s">
        <v>232</v>
      </c>
      <c r="E14" s="14"/>
      <c r="F14" s="14"/>
      <c r="G14" s="11">
        <v>1</v>
      </c>
      <c r="H14" s="11">
        <v>1</v>
      </c>
      <c r="I14" s="6">
        <v>10</v>
      </c>
      <c r="J14" s="6"/>
      <c r="K14" s="6">
        <v>10</v>
      </c>
      <c r="L14" s="6"/>
      <c r="M14" s="6"/>
      <c r="N14" s="6"/>
    </row>
    <row r="15" ht="27.75" customHeight="1" spans="1:14">
      <c r="A15" s="5"/>
      <c r="B15" s="12"/>
      <c r="C15" s="13"/>
      <c r="D15" s="14" t="s">
        <v>233</v>
      </c>
      <c r="E15" s="14"/>
      <c r="F15" s="14"/>
      <c r="G15" s="6" t="s">
        <v>234</v>
      </c>
      <c r="H15" s="6" t="s">
        <v>234</v>
      </c>
      <c r="I15" s="6">
        <v>15</v>
      </c>
      <c r="J15" s="6"/>
      <c r="K15" s="6">
        <v>15</v>
      </c>
      <c r="L15" s="6"/>
      <c r="M15" s="6"/>
      <c r="N15" s="6"/>
    </row>
    <row r="16" ht="40.5" customHeight="1" spans="1:14">
      <c r="A16" s="5"/>
      <c r="B16" s="12"/>
      <c r="C16" s="6" t="s">
        <v>201</v>
      </c>
      <c r="D16" s="14" t="s">
        <v>235</v>
      </c>
      <c r="E16" s="14"/>
      <c r="F16" s="14"/>
      <c r="G16" s="6" t="s">
        <v>236</v>
      </c>
      <c r="H16" s="6" t="s">
        <v>236</v>
      </c>
      <c r="I16" s="6">
        <v>10</v>
      </c>
      <c r="J16" s="6"/>
      <c r="K16" s="6">
        <v>10</v>
      </c>
      <c r="L16" s="6"/>
      <c r="M16" s="6"/>
      <c r="N16" s="6"/>
    </row>
    <row r="17" ht="27.75" customHeight="1" spans="1:14">
      <c r="A17" s="5"/>
      <c r="B17" s="13"/>
      <c r="C17" s="6" t="s">
        <v>205</v>
      </c>
      <c r="D17" s="14" t="s">
        <v>237</v>
      </c>
      <c r="E17" s="14"/>
      <c r="F17" s="14"/>
      <c r="G17" s="6" t="s">
        <v>90</v>
      </c>
      <c r="H17" s="6" t="s">
        <v>90</v>
      </c>
      <c r="I17" s="6">
        <v>15</v>
      </c>
      <c r="J17" s="6"/>
      <c r="K17" s="6">
        <v>15</v>
      </c>
      <c r="L17" s="6"/>
      <c r="M17" s="6"/>
      <c r="N17" s="6"/>
    </row>
    <row r="18" ht="44.25" customHeight="1" spans="1:14">
      <c r="A18" s="5"/>
      <c r="B18" s="6" t="s">
        <v>207</v>
      </c>
      <c r="C18" s="6" t="s">
        <v>94</v>
      </c>
      <c r="D18" s="14" t="s">
        <v>238</v>
      </c>
      <c r="E18" s="14"/>
      <c r="F18" s="14"/>
      <c r="G18" s="6" t="s">
        <v>239</v>
      </c>
      <c r="H18" s="6" t="s">
        <v>239</v>
      </c>
      <c r="I18" s="6">
        <v>15</v>
      </c>
      <c r="J18" s="6"/>
      <c r="K18" s="6">
        <v>15</v>
      </c>
      <c r="L18" s="6"/>
      <c r="M18" s="6"/>
      <c r="N18" s="6"/>
    </row>
    <row r="19" ht="32.25" customHeight="1" spans="1:14">
      <c r="A19" s="5"/>
      <c r="B19" s="6"/>
      <c r="C19" s="6"/>
      <c r="D19" s="14" t="s">
        <v>240</v>
      </c>
      <c r="E19" s="14"/>
      <c r="F19" s="14"/>
      <c r="G19" s="6" t="s">
        <v>239</v>
      </c>
      <c r="H19" s="6" t="s">
        <v>239</v>
      </c>
      <c r="I19" s="6">
        <v>15</v>
      </c>
      <c r="J19" s="6"/>
      <c r="K19" s="6">
        <v>15</v>
      </c>
      <c r="L19" s="6"/>
      <c r="M19" s="6"/>
      <c r="N19" s="6"/>
    </row>
    <row r="20" ht="47.25" customHeight="1" spans="1:14">
      <c r="A20" s="5"/>
      <c r="B20" s="7" t="s">
        <v>218</v>
      </c>
      <c r="C20" s="7" t="s">
        <v>219</v>
      </c>
      <c r="D20" s="8" t="s">
        <v>120</v>
      </c>
      <c r="E20" s="9"/>
      <c r="F20" s="10"/>
      <c r="G20" s="6" t="s">
        <v>221</v>
      </c>
      <c r="H20" s="11">
        <v>0.95</v>
      </c>
      <c r="I20" s="21">
        <v>10</v>
      </c>
      <c r="J20" s="22"/>
      <c r="K20" s="21">
        <v>10</v>
      </c>
      <c r="L20" s="22"/>
      <c r="M20" s="21"/>
      <c r="N20" s="22"/>
    </row>
    <row r="21" ht="15" customHeight="1" spans="1:14">
      <c r="A21" s="15" t="s">
        <v>222</v>
      </c>
      <c r="B21" s="15"/>
      <c r="C21" s="15"/>
      <c r="D21" s="15"/>
      <c r="E21" s="15"/>
      <c r="F21" s="15"/>
      <c r="G21" s="15"/>
      <c r="H21" s="15"/>
      <c r="I21" s="15">
        <v>100</v>
      </c>
      <c r="J21" s="15"/>
      <c r="K21" s="15">
        <v>100</v>
      </c>
      <c r="L21" s="15"/>
      <c r="M21" s="25"/>
      <c r="N21" s="25"/>
    </row>
    <row r="22" spans="1:14">
      <c r="A22" s="16" t="s">
        <v>223</v>
      </c>
      <c r="B22" s="17" t="s">
        <v>241</v>
      </c>
      <c r="C22" s="18"/>
      <c r="D22" s="18"/>
      <c r="E22" s="18"/>
      <c r="F22" s="18"/>
      <c r="G22" s="18"/>
      <c r="H22" s="18"/>
      <c r="I22" s="18"/>
      <c r="J22" s="18"/>
      <c r="K22" s="18"/>
      <c r="L22" s="18"/>
      <c r="M22" s="18"/>
      <c r="N22" s="26"/>
    </row>
    <row r="23" spans="1:14">
      <c r="A23" s="19" t="s">
        <v>225</v>
      </c>
      <c r="B23" s="19"/>
      <c r="C23" s="19"/>
      <c r="D23" s="19"/>
      <c r="E23" s="19"/>
      <c r="F23" s="19"/>
      <c r="G23" s="19"/>
      <c r="H23" s="19"/>
      <c r="I23" s="19"/>
      <c r="J23" s="19"/>
      <c r="K23" s="19"/>
      <c r="L23" s="19"/>
      <c r="M23" s="19"/>
      <c r="N23" s="19"/>
    </row>
    <row r="24" ht="51.95" customHeight="1" spans="1:14">
      <c r="A24" s="19" t="s">
        <v>226</v>
      </c>
      <c r="B24" s="19"/>
      <c r="C24" s="19"/>
      <c r="D24" s="19"/>
      <c r="E24" s="19"/>
      <c r="F24" s="19"/>
      <c r="G24" s="19"/>
      <c r="H24" s="19"/>
      <c r="I24" s="19"/>
      <c r="J24" s="19"/>
      <c r="K24" s="19"/>
      <c r="L24" s="19"/>
      <c r="M24" s="19"/>
      <c r="N24" s="19"/>
    </row>
    <row r="25" ht="41.1" customHeight="1" spans="1:14">
      <c r="A25" s="19" t="s">
        <v>227</v>
      </c>
      <c r="B25" s="19"/>
      <c r="C25" s="19"/>
      <c r="D25" s="19"/>
      <c r="E25" s="19"/>
      <c r="F25" s="19"/>
      <c r="G25" s="19"/>
      <c r="H25" s="19"/>
      <c r="I25" s="19"/>
      <c r="J25" s="19"/>
      <c r="K25" s="19"/>
      <c r="L25" s="19"/>
      <c r="M25" s="19"/>
      <c r="N25" s="19"/>
    </row>
    <row r="26" customFormat="1" ht="15.95" customHeight="1"/>
  </sheetData>
  <mergeCells count="8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0:A11"/>
    <mergeCell ref="A12:A20"/>
    <mergeCell ref="B13:B17"/>
    <mergeCell ref="B18:B19"/>
    <mergeCell ref="C13:C15"/>
    <mergeCell ref="C18:C19"/>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8"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3"/>
  <sheetViews>
    <sheetView topLeftCell="A13" workbookViewId="0">
      <selection activeCell="R9" sqref="R9"/>
    </sheetView>
  </sheetViews>
  <sheetFormatPr defaultColWidth="9" defaultRowHeight="13.5"/>
  <cols>
    <col min="1" max="1" width="6" customWidth="1"/>
    <col min="2" max="2" width="8.5" customWidth="1"/>
    <col min="4" max="4" width="6.125" customWidth="1"/>
    <col min="6" max="6" width="3.25" customWidth="1"/>
    <col min="8" max="8" width="8.625" customWidth="1"/>
    <col min="9" max="9" width="3.625" customWidth="1"/>
    <col min="10" max="10" width="3" customWidth="1"/>
    <col min="11" max="11" width="4.875" customWidth="1"/>
    <col min="12" max="12" width="2.25" customWidth="1"/>
    <col min="13" max="13" width="4.75" customWidth="1"/>
    <col min="14" max="14" width="13.75" customWidth="1"/>
  </cols>
  <sheetData>
    <row r="1" ht="34.5" customHeight="1" spans="1:14">
      <c r="A1" s="2" t="s">
        <v>242</v>
      </c>
      <c r="B1" s="2"/>
      <c r="C1" s="2"/>
      <c r="D1" s="2"/>
      <c r="E1" s="2"/>
      <c r="F1" s="2"/>
      <c r="G1" s="2"/>
      <c r="H1" s="2"/>
      <c r="I1" s="2"/>
      <c r="J1" s="2"/>
      <c r="K1" s="2"/>
      <c r="L1" s="2"/>
      <c r="M1" s="2"/>
      <c r="N1" s="2"/>
    </row>
    <row r="2" ht="18.75" customHeight="1" spans="1:14">
      <c r="A2" s="3" t="s">
        <v>151</v>
      </c>
      <c r="B2" s="3"/>
      <c r="C2" s="3" t="s">
        <v>243</v>
      </c>
      <c r="D2" s="3"/>
      <c r="E2" s="3"/>
      <c r="F2" s="3"/>
      <c r="G2" s="3"/>
      <c r="H2" s="3"/>
      <c r="I2" s="3"/>
      <c r="J2" s="3"/>
      <c r="K2" s="3"/>
      <c r="L2" s="3"/>
      <c r="M2" s="3"/>
      <c r="N2" s="3"/>
    </row>
    <row r="3" ht="18.75" customHeight="1" spans="1:14">
      <c r="A3" s="3" t="s">
        <v>152</v>
      </c>
      <c r="B3" s="3"/>
      <c r="C3" s="3" t="s">
        <v>163</v>
      </c>
      <c r="D3" s="3"/>
      <c r="E3" s="3"/>
      <c r="F3" s="3"/>
      <c r="G3" s="3"/>
      <c r="H3" s="3" t="s">
        <v>184</v>
      </c>
      <c r="I3" s="3"/>
      <c r="J3" s="3" t="s">
        <v>32</v>
      </c>
      <c r="K3" s="3"/>
      <c r="L3" s="3"/>
      <c r="M3" s="3"/>
      <c r="N3" s="3"/>
    </row>
    <row r="4" spans="1:14">
      <c r="A4" s="3" t="s">
        <v>153</v>
      </c>
      <c r="B4" s="3"/>
      <c r="C4" s="3"/>
      <c r="D4" s="3"/>
      <c r="E4" s="3" t="s">
        <v>34</v>
      </c>
      <c r="F4" s="3" t="s">
        <v>185</v>
      </c>
      <c r="G4" s="3"/>
      <c r="H4" s="3" t="s">
        <v>186</v>
      </c>
      <c r="I4" s="3"/>
      <c r="J4" s="3" t="s">
        <v>38</v>
      </c>
      <c r="K4" s="3"/>
      <c r="L4" s="3" t="s">
        <v>187</v>
      </c>
      <c r="M4" s="3"/>
      <c r="N4" s="3" t="s">
        <v>39</v>
      </c>
    </row>
    <row r="5" spans="1:14">
      <c r="A5" s="3"/>
      <c r="B5" s="3"/>
      <c r="C5" s="3"/>
      <c r="D5" s="3"/>
      <c r="E5" s="3"/>
      <c r="F5" s="3"/>
      <c r="G5" s="3"/>
      <c r="H5" s="3"/>
      <c r="I5" s="3"/>
      <c r="J5" s="3"/>
      <c r="K5" s="3"/>
      <c r="L5" s="3"/>
      <c r="M5" s="3"/>
      <c r="N5" s="3"/>
    </row>
    <row r="6" spans="1:14">
      <c r="A6" s="3"/>
      <c r="B6" s="3"/>
      <c r="C6" s="4" t="s">
        <v>188</v>
      </c>
      <c r="D6" s="4"/>
      <c r="E6" s="3">
        <v>270</v>
      </c>
      <c r="F6" s="3">
        <v>270</v>
      </c>
      <c r="G6" s="3"/>
      <c r="H6" s="3">
        <v>241.21</v>
      </c>
      <c r="I6" s="3"/>
      <c r="J6" s="3">
        <v>10</v>
      </c>
      <c r="K6" s="3"/>
      <c r="L6" s="20">
        <f>H6/F6</f>
        <v>0.89337037037037</v>
      </c>
      <c r="M6" s="3"/>
      <c r="N6" s="36">
        <f>L6*J6</f>
        <v>8.9337037037037</v>
      </c>
    </row>
    <row r="7" spans="1:14">
      <c r="A7" s="3"/>
      <c r="B7" s="3"/>
      <c r="C7" s="3" t="s">
        <v>189</v>
      </c>
      <c r="D7" s="3"/>
      <c r="E7" s="3">
        <v>270</v>
      </c>
      <c r="F7" s="3">
        <v>270</v>
      </c>
      <c r="G7" s="3"/>
      <c r="H7" s="3">
        <v>241.21</v>
      </c>
      <c r="I7" s="3"/>
      <c r="J7" s="3">
        <v>10</v>
      </c>
      <c r="K7" s="3"/>
      <c r="L7" s="20">
        <f>H7/F7</f>
        <v>0.89337037037037</v>
      </c>
      <c r="M7" s="3"/>
      <c r="N7" s="36">
        <f>L7*J7</f>
        <v>8.9337037037037</v>
      </c>
    </row>
    <row r="8" spans="1:14">
      <c r="A8" s="3"/>
      <c r="B8" s="3"/>
      <c r="C8" s="3" t="s">
        <v>190</v>
      </c>
      <c r="D8" s="3"/>
      <c r="E8" s="3"/>
      <c r="F8" s="3"/>
      <c r="G8" s="3"/>
      <c r="H8" s="3"/>
      <c r="I8" s="3"/>
      <c r="J8" s="3"/>
      <c r="K8" s="3"/>
      <c r="L8" s="20"/>
      <c r="M8" s="3"/>
      <c r="N8" s="3"/>
    </row>
    <row r="9" spans="1:14">
      <c r="A9" s="3"/>
      <c r="B9" s="3"/>
      <c r="C9" s="3" t="s">
        <v>161</v>
      </c>
      <c r="D9" s="3"/>
      <c r="E9" s="3"/>
      <c r="F9" s="3"/>
      <c r="G9" s="3"/>
      <c r="H9" s="3"/>
      <c r="I9" s="3"/>
      <c r="J9" s="3" t="s">
        <v>191</v>
      </c>
      <c r="K9" s="3"/>
      <c r="L9" s="3"/>
      <c r="M9" s="3"/>
      <c r="N9" s="3" t="s">
        <v>191</v>
      </c>
    </row>
    <row r="10" spans="1:14">
      <c r="A10" s="3" t="s">
        <v>192</v>
      </c>
      <c r="B10" s="3" t="s">
        <v>44</v>
      </c>
      <c r="C10" s="3"/>
      <c r="D10" s="3"/>
      <c r="E10" s="3"/>
      <c r="F10" s="3"/>
      <c r="G10" s="3"/>
      <c r="H10" s="3" t="s">
        <v>193</v>
      </c>
      <c r="I10" s="3"/>
      <c r="J10" s="3"/>
      <c r="K10" s="3"/>
      <c r="L10" s="3"/>
      <c r="M10" s="3"/>
      <c r="N10" s="3"/>
    </row>
    <row r="11" ht="57" customHeight="1" spans="1:14">
      <c r="A11" s="3"/>
      <c r="B11" s="27" t="s">
        <v>244</v>
      </c>
      <c r="C11" s="28"/>
      <c r="D11" s="28"/>
      <c r="E11" s="28"/>
      <c r="F11" s="28"/>
      <c r="G11" s="29"/>
      <c r="H11" s="27" t="s">
        <v>245</v>
      </c>
      <c r="I11" s="28"/>
      <c r="J11" s="28"/>
      <c r="K11" s="28"/>
      <c r="L11" s="28"/>
      <c r="M11" s="28"/>
      <c r="N11" s="29"/>
    </row>
    <row r="12" spans="1:14">
      <c r="A12" s="5" t="s">
        <v>196</v>
      </c>
      <c r="B12" s="6" t="s">
        <v>51</v>
      </c>
      <c r="C12" s="6" t="s">
        <v>52</v>
      </c>
      <c r="D12" s="6" t="s">
        <v>53</v>
      </c>
      <c r="E12" s="6"/>
      <c r="F12" s="6"/>
      <c r="G12" s="6" t="s">
        <v>54</v>
      </c>
      <c r="H12" s="6" t="s">
        <v>55</v>
      </c>
      <c r="I12" s="6" t="s">
        <v>38</v>
      </c>
      <c r="J12" s="6"/>
      <c r="K12" s="6" t="s">
        <v>39</v>
      </c>
      <c r="L12" s="6"/>
      <c r="M12" s="6" t="s">
        <v>56</v>
      </c>
      <c r="N12" s="6"/>
    </row>
    <row r="13" ht="21" customHeight="1" spans="1:14">
      <c r="A13" s="5"/>
      <c r="B13" s="6" t="s">
        <v>197</v>
      </c>
      <c r="C13" s="6" t="s">
        <v>198</v>
      </c>
      <c r="D13" s="188" t="s">
        <v>232</v>
      </c>
      <c r="E13" s="189"/>
      <c r="F13" s="190"/>
      <c r="G13" s="191">
        <v>1</v>
      </c>
      <c r="H13" s="191">
        <v>1</v>
      </c>
      <c r="I13" s="37">
        <v>10</v>
      </c>
      <c r="J13" s="38"/>
      <c r="K13" s="37">
        <v>10</v>
      </c>
      <c r="L13" s="38"/>
      <c r="M13" s="37"/>
      <c r="N13" s="38"/>
    </row>
    <row r="14" ht="21" customHeight="1" spans="1:14">
      <c r="A14" s="5"/>
      <c r="B14" s="6"/>
      <c r="C14" s="6"/>
      <c r="D14" s="188" t="s">
        <v>231</v>
      </c>
      <c r="E14" s="189"/>
      <c r="F14" s="190"/>
      <c r="G14" s="191">
        <v>1</v>
      </c>
      <c r="H14" s="191">
        <v>0.89</v>
      </c>
      <c r="I14" s="37">
        <v>10</v>
      </c>
      <c r="J14" s="38"/>
      <c r="K14" s="37">
        <v>8.93</v>
      </c>
      <c r="L14" s="38"/>
      <c r="M14" s="37" t="s">
        <v>246</v>
      </c>
      <c r="N14" s="38"/>
    </row>
    <row r="15" ht="21" customHeight="1" spans="1:14">
      <c r="A15" s="5"/>
      <c r="B15" s="6"/>
      <c r="C15" s="6" t="s">
        <v>201</v>
      </c>
      <c r="D15" s="14" t="s">
        <v>247</v>
      </c>
      <c r="E15" s="14"/>
      <c r="F15" s="14"/>
      <c r="G15" s="6" t="s">
        <v>215</v>
      </c>
      <c r="H15" s="11" t="s">
        <v>239</v>
      </c>
      <c r="I15" s="6">
        <v>10</v>
      </c>
      <c r="J15" s="6"/>
      <c r="K15" s="6">
        <v>9</v>
      </c>
      <c r="L15" s="6"/>
      <c r="M15" s="6" t="s">
        <v>246</v>
      </c>
      <c r="N15" s="6"/>
    </row>
    <row r="16" spans="1:14">
      <c r="A16" s="5"/>
      <c r="B16" s="6"/>
      <c r="C16" s="6"/>
      <c r="D16" s="188" t="s">
        <v>248</v>
      </c>
      <c r="E16" s="189"/>
      <c r="F16" s="190"/>
      <c r="G16" s="191">
        <v>1</v>
      </c>
      <c r="H16" s="191">
        <v>1</v>
      </c>
      <c r="I16" s="37">
        <v>10</v>
      </c>
      <c r="J16" s="38"/>
      <c r="K16" s="37">
        <v>10</v>
      </c>
      <c r="L16" s="38"/>
      <c r="M16" s="37"/>
      <c r="N16" s="38"/>
    </row>
    <row r="17" spans="1:14">
      <c r="A17" s="5"/>
      <c r="B17" s="6"/>
      <c r="C17" s="6"/>
      <c r="D17" s="192"/>
      <c r="E17" s="193"/>
      <c r="F17" s="194"/>
      <c r="G17" s="13"/>
      <c r="H17" s="13"/>
      <c r="I17" s="41"/>
      <c r="J17" s="42"/>
      <c r="K17" s="41"/>
      <c r="L17" s="42"/>
      <c r="M17" s="41"/>
      <c r="N17" s="42"/>
    </row>
    <row r="18" ht="21.75" customHeight="1" spans="1:14">
      <c r="A18" s="5"/>
      <c r="B18" s="6"/>
      <c r="C18" s="6" t="s">
        <v>203</v>
      </c>
      <c r="D18" s="8" t="s">
        <v>249</v>
      </c>
      <c r="E18" s="9"/>
      <c r="F18" s="10"/>
      <c r="G18" s="6" t="s">
        <v>87</v>
      </c>
      <c r="H18" s="11" t="s">
        <v>87</v>
      </c>
      <c r="I18" s="21">
        <v>5</v>
      </c>
      <c r="J18" s="22"/>
      <c r="K18" s="21">
        <v>5</v>
      </c>
      <c r="L18" s="22"/>
      <c r="M18" s="21"/>
      <c r="N18" s="22"/>
    </row>
    <row r="19" ht="21.75" customHeight="1" spans="1:14">
      <c r="A19" s="5"/>
      <c r="B19" s="6"/>
      <c r="C19" s="6"/>
      <c r="D19" s="188" t="s">
        <v>250</v>
      </c>
      <c r="E19" s="189"/>
      <c r="F19" s="190"/>
      <c r="G19" s="7" t="s">
        <v>87</v>
      </c>
      <c r="H19" s="7" t="s">
        <v>87</v>
      </c>
      <c r="I19" s="37">
        <v>5</v>
      </c>
      <c r="J19" s="38"/>
      <c r="K19" s="37">
        <v>5</v>
      </c>
      <c r="L19" s="38"/>
      <c r="M19" s="37"/>
      <c r="N19" s="38"/>
    </row>
    <row r="20" ht="0.75" customHeight="1" spans="1:14">
      <c r="A20" s="5"/>
      <c r="B20" s="6"/>
      <c r="C20" s="6"/>
      <c r="D20" s="192"/>
      <c r="E20" s="193"/>
      <c r="F20" s="194"/>
      <c r="G20" s="13"/>
      <c r="H20" s="13"/>
      <c r="I20" s="41"/>
      <c r="J20" s="42"/>
      <c r="K20" s="41"/>
      <c r="L20" s="42"/>
      <c r="M20" s="41"/>
      <c r="N20" s="42"/>
    </row>
    <row r="21" ht="9.75" customHeight="1" spans="1:14">
      <c r="A21" s="5"/>
      <c r="B21" s="6"/>
      <c r="C21" s="6" t="s">
        <v>205</v>
      </c>
      <c r="D21" s="144" t="s">
        <v>251</v>
      </c>
      <c r="E21" s="145"/>
      <c r="F21" s="149"/>
      <c r="G21" s="7">
        <v>270</v>
      </c>
      <c r="H21" s="7">
        <v>241.21</v>
      </c>
      <c r="I21" s="37">
        <v>10</v>
      </c>
      <c r="J21" s="38"/>
      <c r="K21" s="37">
        <v>8.9</v>
      </c>
      <c r="L21" s="38"/>
      <c r="M21" s="37" t="s">
        <v>246</v>
      </c>
      <c r="N21" s="38"/>
    </row>
    <row r="22" ht="9.75" customHeight="1" spans="1:14">
      <c r="A22" s="5"/>
      <c r="B22" s="6"/>
      <c r="C22" s="6"/>
      <c r="D22" s="195"/>
      <c r="E22" s="196"/>
      <c r="F22" s="197"/>
      <c r="G22" s="12"/>
      <c r="H22" s="12"/>
      <c r="I22" s="39"/>
      <c r="J22" s="40"/>
      <c r="K22" s="39"/>
      <c r="L22" s="40"/>
      <c r="M22" s="39"/>
      <c r="N22" s="40"/>
    </row>
    <row r="23" ht="9.75" customHeight="1" spans="1:14">
      <c r="A23" s="5"/>
      <c r="B23" s="6"/>
      <c r="C23" s="6"/>
      <c r="D23" s="198"/>
      <c r="E23" s="199"/>
      <c r="F23" s="200"/>
      <c r="G23" s="13"/>
      <c r="H23" s="13"/>
      <c r="I23" s="41"/>
      <c r="J23" s="42"/>
      <c r="K23" s="41"/>
      <c r="L23" s="42"/>
      <c r="M23" s="41"/>
      <c r="N23" s="42"/>
    </row>
    <row r="24" ht="10.5" customHeight="1" spans="1:14">
      <c r="A24" s="5"/>
      <c r="B24" s="6" t="s">
        <v>207</v>
      </c>
      <c r="C24" s="6" t="s">
        <v>92</v>
      </c>
      <c r="D24" s="188" t="s">
        <v>252</v>
      </c>
      <c r="E24" s="189"/>
      <c r="F24" s="190"/>
      <c r="G24" s="7" t="s">
        <v>215</v>
      </c>
      <c r="H24" s="7" t="s">
        <v>215</v>
      </c>
      <c r="I24" s="37">
        <v>10</v>
      </c>
      <c r="J24" s="38"/>
      <c r="K24" s="37">
        <v>10</v>
      </c>
      <c r="L24" s="38"/>
      <c r="M24" s="37"/>
      <c r="N24" s="38"/>
    </row>
    <row r="25" ht="10.5" customHeight="1" spans="1:14">
      <c r="A25" s="5"/>
      <c r="B25" s="6"/>
      <c r="C25" s="6"/>
      <c r="D25" s="201"/>
      <c r="E25" s="202"/>
      <c r="F25" s="203"/>
      <c r="G25" s="12"/>
      <c r="H25" s="12"/>
      <c r="I25" s="39"/>
      <c r="J25" s="40"/>
      <c r="K25" s="39"/>
      <c r="L25" s="40"/>
      <c r="M25" s="39"/>
      <c r="N25" s="40"/>
    </row>
    <row r="26" ht="10.5" customHeight="1" spans="1:14">
      <c r="A26" s="5"/>
      <c r="B26" s="6"/>
      <c r="C26" s="6"/>
      <c r="D26" s="192"/>
      <c r="E26" s="193"/>
      <c r="F26" s="194"/>
      <c r="G26" s="13"/>
      <c r="H26" s="13"/>
      <c r="I26" s="41"/>
      <c r="J26" s="42"/>
      <c r="K26" s="41"/>
      <c r="L26" s="42"/>
      <c r="M26" s="41"/>
      <c r="N26" s="42"/>
    </row>
    <row r="27" ht="10.5" customHeight="1" spans="1:14">
      <c r="A27" s="5"/>
      <c r="B27" s="6"/>
      <c r="C27" s="6" t="s">
        <v>94</v>
      </c>
      <c r="D27" s="188" t="s">
        <v>253</v>
      </c>
      <c r="E27" s="189"/>
      <c r="F27" s="190"/>
      <c r="G27" s="7" t="s">
        <v>215</v>
      </c>
      <c r="H27" s="7" t="s">
        <v>215</v>
      </c>
      <c r="I27" s="37">
        <v>5</v>
      </c>
      <c r="J27" s="38"/>
      <c r="K27" s="37">
        <v>5</v>
      </c>
      <c r="L27" s="38"/>
      <c r="M27" s="37"/>
      <c r="N27" s="38"/>
    </row>
    <row r="28" ht="10.5" customHeight="1" spans="1:14">
      <c r="A28" s="5"/>
      <c r="B28" s="6"/>
      <c r="C28" s="6"/>
      <c r="D28" s="201"/>
      <c r="E28" s="202"/>
      <c r="F28" s="203"/>
      <c r="G28" s="12"/>
      <c r="H28" s="12"/>
      <c r="I28" s="39"/>
      <c r="J28" s="40"/>
      <c r="K28" s="39"/>
      <c r="L28" s="40"/>
      <c r="M28" s="39"/>
      <c r="N28" s="40"/>
    </row>
    <row r="29" ht="10.5" customHeight="1" spans="1:14">
      <c r="A29" s="5"/>
      <c r="B29" s="6"/>
      <c r="C29" s="6"/>
      <c r="D29" s="192"/>
      <c r="E29" s="193"/>
      <c r="F29" s="194"/>
      <c r="G29" s="13"/>
      <c r="H29" s="13"/>
      <c r="I29" s="41"/>
      <c r="J29" s="42"/>
      <c r="K29" s="41"/>
      <c r="L29" s="42"/>
      <c r="M29" s="41"/>
      <c r="N29" s="42"/>
    </row>
    <row r="30" ht="10.5" customHeight="1" spans="1:14">
      <c r="A30" s="5"/>
      <c r="B30" s="6"/>
      <c r="C30" s="6" t="s">
        <v>96</v>
      </c>
      <c r="D30" s="188" t="s">
        <v>254</v>
      </c>
      <c r="E30" s="189"/>
      <c r="F30" s="190"/>
      <c r="G30" s="7" t="s">
        <v>215</v>
      </c>
      <c r="H30" s="7" t="s">
        <v>215</v>
      </c>
      <c r="I30" s="37">
        <v>5</v>
      </c>
      <c r="J30" s="38"/>
      <c r="K30" s="37">
        <v>5</v>
      </c>
      <c r="L30" s="38"/>
      <c r="M30" s="37"/>
      <c r="N30" s="38"/>
    </row>
    <row r="31" ht="10.5" customHeight="1" spans="1:14">
      <c r="A31" s="5"/>
      <c r="B31" s="6"/>
      <c r="C31" s="6"/>
      <c r="D31" s="201"/>
      <c r="E31" s="202"/>
      <c r="F31" s="203"/>
      <c r="G31" s="12"/>
      <c r="H31" s="12"/>
      <c r="I31" s="39"/>
      <c r="J31" s="40"/>
      <c r="K31" s="39"/>
      <c r="L31" s="40"/>
      <c r="M31" s="39"/>
      <c r="N31" s="40"/>
    </row>
    <row r="32" ht="10.5" customHeight="1" spans="1:14">
      <c r="A32" s="5"/>
      <c r="B32" s="6"/>
      <c r="C32" s="6"/>
      <c r="D32" s="192"/>
      <c r="E32" s="193"/>
      <c r="F32" s="194"/>
      <c r="G32" s="13"/>
      <c r="H32" s="13"/>
      <c r="I32" s="41"/>
      <c r="J32" s="42"/>
      <c r="K32" s="41"/>
      <c r="L32" s="42"/>
      <c r="M32" s="41"/>
      <c r="N32" s="42"/>
    </row>
    <row r="33" ht="10.5" customHeight="1" spans="1:14">
      <c r="A33" s="5"/>
      <c r="B33" s="6"/>
      <c r="C33" s="6" t="s">
        <v>213</v>
      </c>
      <c r="D33" s="188" t="s">
        <v>255</v>
      </c>
      <c r="E33" s="189"/>
      <c r="F33" s="190"/>
      <c r="G33" s="7" t="s">
        <v>215</v>
      </c>
      <c r="H33" s="7" t="s">
        <v>215</v>
      </c>
      <c r="I33" s="37">
        <v>10</v>
      </c>
      <c r="J33" s="38"/>
      <c r="K33" s="37">
        <v>10</v>
      </c>
      <c r="L33" s="38"/>
      <c r="M33" s="37"/>
      <c r="N33" s="38"/>
    </row>
    <row r="34" ht="10.5" customHeight="1" spans="1:14">
      <c r="A34" s="5"/>
      <c r="B34" s="6"/>
      <c r="C34" s="6"/>
      <c r="D34" s="201"/>
      <c r="E34" s="202"/>
      <c r="F34" s="203"/>
      <c r="G34" s="12"/>
      <c r="H34" s="12"/>
      <c r="I34" s="39"/>
      <c r="J34" s="40"/>
      <c r="K34" s="39"/>
      <c r="L34" s="40"/>
      <c r="M34" s="39"/>
      <c r="N34" s="40"/>
    </row>
    <row r="35" ht="10.5" customHeight="1" spans="1:14">
      <c r="A35" s="5"/>
      <c r="B35" s="6"/>
      <c r="C35" s="6"/>
      <c r="D35" s="192"/>
      <c r="E35" s="193"/>
      <c r="F35" s="194"/>
      <c r="G35" s="13"/>
      <c r="H35" s="13"/>
      <c r="I35" s="41"/>
      <c r="J35" s="42"/>
      <c r="K35" s="41"/>
      <c r="L35" s="42"/>
      <c r="M35" s="41"/>
      <c r="N35" s="42"/>
    </row>
    <row r="36" ht="10.5" customHeight="1" spans="1:14">
      <c r="A36" s="5"/>
      <c r="B36" s="6" t="s">
        <v>218</v>
      </c>
      <c r="C36" s="6" t="s">
        <v>219</v>
      </c>
      <c r="D36" s="188" t="s">
        <v>120</v>
      </c>
      <c r="E36" s="189"/>
      <c r="F36" s="190"/>
      <c r="G36" s="7" t="s">
        <v>221</v>
      </c>
      <c r="H36" s="191">
        <v>0.95</v>
      </c>
      <c r="I36" s="37">
        <v>10</v>
      </c>
      <c r="J36" s="38"/>
      <c r="K36" s="37">
        <v>10</v>
      </c>
      <c r="L36" s="38"/>
      <c r="M36" s="37"/>
      <c r="N36" s="38"/>
    </row>
    <row r="37" ht="10.5" customHeight="1" spans="1:14">
      <c r="A37" s="5"/>
      <c r="B37" s="6"/>
      <c r="C37" s="6"/>
      <c r="D37" s="201"/>
      <c r="E37" s="202"/>
      <c r="F37" s="203"/>
      <c r="G37" s="12"/>
      <c r="H37" s="12"/>
      <c r="I37" s="39"/>
      <c r="J37" s="40"/>
      <c r="K37" s="39"/>
      <c r="L37" s="40"/>
      <c r="M37" s="39"/>
      <c r="N37" s="40"/>
    </row>
    <row r="38" ht="10.5" customHeight="1" spans="1:14">
      <c r="A38" s="5"/>
      <c r="B38" s="6"/>
      <c r="C38" s="6"/>
      <c r="D38" s="192"/>
      <c r="E38" s="193"/>
      <c r="F38" s="194"/>
      <c r="G38" s="13"/>
      <c r="H38" s="13"/>
      <c r="I38" s="41"/>
      <c r="J38" s="42"/>
      <c r="K38" s="41"/>
      <c r="L38" s="42"/>
      <c r="M38" s="41"/>
      <c r="N38" s="42"/>
    </row>
    <row r="39" spans="1:14">
      <c r="A39" s="15" t="s">
        <v>222</v>
      </c>
      <c r="B39" s="15"/>
      <c r="C39" s="15"/>
      <c r="D39" s="15"/>
      <c r="E39" s="15"/>
      <c r="F39" s="15"/>
      <c r="G39" s="15"/>
      <c r="H39" s="15"/>
      <c r="I39" s="15">
        <v>100</v>
      </c>
      <c r="J39" s="15"/>
      <c r="K39" s="15">
        <f>SUM(K13:L36)</f>
        <v>96.83</v>
      </c>
      <c r="L39" s="15"/>
      <c r="M39" s="25"/>
      <c r="N39" s="25"/>
    </row>
    <row r="40" spans="1:14">
      <c r="A40" s="16" t="s">
        <v>223</v>
      </c>
      <c r="B40" s="17" t="s">
        <v>224</v>
      </c>
      <c r="C40" s="18"/>
      <c r="D40" s="18"/>
      <c r="E40" s="18"/>
      <c r="F40" s="18"/>
      <c r="G40" s="18"/>
      <c r="H40" s="18"/>
      <c r="I40" s="18"/>
      <c r="J40" s="18"/>
      <c r="K40" s="18"/>
      <c r="L40" s="18"/>
      <c r="M40" s="18"/>
      <c r="N40" s="26"/>
    </row>
    <row r="41" ht="45.75" customHeight="1" spans="1:14">
      <c r="A41" s="19" t="s">
        <v>225</v>
      </c>
      <c r="B41" s="19"/>
      <c r="C41" s="19"/>
      <c r="D41" s="19"/>
      <c r="E41" s="19"/>
      <c r="F41" s="19"/>
      <c r="G41" s="19"/>
      <c r="H41" s="19"/>
      <c r="I41" s="19"/>
      <c r="J41" s="19"/>
      <c r="K41" s="19"/>
      <c r="L41" s="19"/>
      <c r="M41" s="19"/>
      <c r="N41" s="19"/>
    </row>
    <row r="42" ht="58.5" customHeight="1" spans="1:14">
      <c r="A42" s="19" t="s">
        <v>226</v>
      </c>
      <c r="B42" s="19"/>
      <c r="C42" s="19"/>
      <c r="D42" s="19"/>
      <c r="E42" s="19"/>
      <c r="F42" s="19"/>
      <c r="G42" s="19"/>
      <c r="H42" s="19"/>
      <c r="I42" s="19"/>
      <c r="J42" s="19"/>
      <c r="K42" s="19"/>
      <c r="L42" s="19"/>
      <c r="M42" s="19"/>
      <c r="N42" s="19"/>
    </row>
    <row r="43" ht="45.75" customHeight="1" spans="1:14">
      <c r="A43" s="19" t="s">
        <v>227</v>
      </c>
      <c r="B43" s="19"/>
      <c r="C43" s="19"/>
      <c r="D43" s="19"/>
      <c r="E43" s="19"/>
      <c r="F43" s="19"/>
      <c r="G43" s="19"/>
      <c r="H43" s="19"/>
      <c r="I43" s="19"/>
      <c r="J43" s="19"/>
      <c r="K43" s="19"/>
      <c r="L43" s="19"/>
      <c r="M43" s="19"/>
      <c r="N43" s="19"/>
    </row>
  </sheetData>
  <mergeCells count="12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8:F18"/>
    <mergeCell ref="I18:J18"/>
    <mergeCell ref="K18:L18"/>
    <mergeCell ref="M18:N18"/>
    <mergeCell ref="A39:H39"/>
    <mergeCell ref="I39:J39"/>
    <mergeCell ref="K39:L39"/>
    <mergeCell ref="M39:N39"/>
    <mergeCell ref="B40:N40"/>
    <mergeCell ref="A41:N41"/>
    <mergeCell ref="A42:N42"/>
    <mergeCell ref="A43:N43"/>
    <mergeCell ref="A10:A11"/>
    <mergeCell ref="A12:A38"/>
    <mergeCell ref="B13:B23"/>
    <mergeCell ref="B24:B35"/>
    <mergeCell ref="B36:B38"/>
    <mergeCell ref="C13:C14"/>
    <mergeCell ref="C15:C17"/>
    <mergeCell ref="C18:C20"/>
    <mergeCell ref="C21:C23"/>
    <mergeCell ref="C24:C26"/>
    <mergeCell ref="C27:C29"/>
    <mergeCell ref="C30:C32"/>
    <mergeCell ref="C33:C35"/>
    <mergeCell ref="C36:C38"/>
    <mergeCell ref="E4:E5"/>
    <mergeCell ref="G16:G17"/>
    <mergeCell ref="G19:G20"/>
    <mergeCell ref="G21:G23"/>
    <mergeCell ref="G24:G26"/>
    <mergeCell ref="G27:G29"/>
    <mergeCell ref="G30:G32"/>
    <mergeCell ref="G33:G35"/>
    <mergeCell ref="G36:G38"/>
    <mergeCell ref="H16:H17"/>
    <mergeCell ref="H19:H20"/>
    <mergeCell ref="H21:H23"/>
    <mergeCell ref="H24:H26"/>
    <mergeCell ref="H27:H29"/>
    <mergeCell ref="H30:H32"/>
    <mergeCell ref="H33:H35"/>
    <mergeCell ref="H36:H38"/>
    <mergeCell ref="N4:N5"/>
    <mergeCell ref="A4:B9"/>
    <mergeCell ref="C4:D5"/>
    <mergeCell ref="F4:G5"/>
    <mergeCell ref="H4:I5"/>
    <mergeCell ref="J4:K5"/>
    <mergeCell ref="L4:M5"/>
    <mergeCell ref="D16:F17"/>
    <mergeCell ref="I16:J17"/>
    <mergeCell ref="K16:L17"/>
    <mergeCell ref="M16:N17"/>
    <mergeCell ref="D19:F20"/>
    <mergeCell ref="I19:J20"/>
    <mergeCell ref="K19:L20"/>
    <mergeCell ref="M19:N20"/>
    <mergeCell ref="D21:F23"/>
    <mergeCell ref="I21:J23"/>
    <mergeCell ref="K21:L23"/>
    <mergeCell ref="M21:N23"/>
    <mergeCell ref="D24:F26"/>
    <mergeCell ref="I24:J26"/>
    <mergeCell ref="K24:L26"/>
    <mergeCell ref="M24:N26"/>
    <mergeCell ref="D27:F29"/>
    <mergeCell ref="I27:J29"/>
    <mergeCell ref="K27:L29"/>
    <mergeCell ref="M27:N29"/>
    <mergeCell ref="D30:F32"/>
    <mergeCell ref="I30:J32"/>
    <mergeCell ref="K30:L32"/>
    <mergeCell ref="M30:N32"/>
    <mergeCell ref="D33:F35"/>
    <mergeCell ref="I33:J35"/>
    <mergeCell ref="K33:L35"/>
    <mergeCell ref="M33:N35"/>
    <mergeCell ref="D36:F38"/>
    <mergeCell ref="I36:J38"/>
    <mergeCell ref="K36:L38"/>
    <mergeCell ref="M36:N38"/>
  </mergeCells>
  <pageMargins left="0.751388888888889" right="0.751388888888889" top="1" bottom="1" header="0.511805555555556" footer="0.511805555555556"/>
  <pageSetup paperSize="9" scale="94"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B11" sqref="B11:G11"/>
    </sheetView>
  </sheetViews>
  <sheetFormatPr defaultColWidth="9" defaultRowHeight="13.5"/>
  <cols>
    <col min="1" max="1" width="5.25" customWidth="1"/>
    <col min="3" max="3" width="8"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2" t="s">
        <v>256</v>
      </c>
      <c r="B1" s="2"/>
      <c r="C1" s="2"/>
      <c r="D1" s="2"/>
      <c r="E1" s="2"/>
      <c r="F1" s="2"/>
      <c r="G1" s="2"/>
      <c r="H1" s="2"/>
      <c r="I1" s="2"/>
      <c r="J1" s="2"/>
      <c r="K1" s="2"/>
      <c r="L1" s="2"/>
      <c r="M1" s="2"/>
      <c r="N1" s="2"/>
    </row>
    <row r="2" ht="15" customHeight="1" spans="1:14">
      <c r="A2" s="3" t="s">
        <v>151</v>
      </c>
      <c r="B2" s="3"/>
      <c r="C2" s="3" t="s">
        <v>166</v>
      </c>
      <c r="D2" s="3"/>
      <c r="E2" s="3"/>
      <c r="F2" s="3"/>
      <c r="G2" s="3"/>
      <c r="H2" s="3"/>
      <c r="I2" s="3"/>
      <c r="J2" s="3"/>
      <c r="K2" s="3"/>
      <c r="L2" s="3"/>
      <c r="M2" s="3"/>
      <c r="N2" s="3"/>
    </row>
    <row r="3" ht="15" customHeight="1" spans="1:14">
      <c r="A3" s="3" t="s">
        <v>152</v>
      </c>
      <c r="B3" s="3"/>
      <c r="C3" s="3" t="s">
        <v>163</v>
      </c>
      <c r="D3" s="3"/>
      <c r="E3" s="3"/>
      <c r="F3" s="3"/>
      <c r="G3" s="3"/>
      <c r="H3" s="3" t="s">
        <v>184</v>
      </c>
      <c r="I3" s="3"/>
      <c r="J3" s="3" t="s">
        <v>32</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3">
        <f t="shared" ref="E6:H6" si="0">E7+E8</f>
        <v>549.72</v>
      </c>
      <c r="F6" s="3">
        <f t="shared" si="0"/>
        <v>549.72</v>
      </c>
      <c r="G6" s="3"/>
      <c r="H6" s="3">
        <f t="shared" si="0"/>
        <v>99.72</v>
      </c>
      <c r="I6" s="3"/>
      <c r="J6" s="3">
        <v>10</v>
      </c>
      <c r="K6" s="3"/>
      <c r="L6" s="20">
        <f>H6/F6</f>
        <v>0.181401440733464</v>
      </c>
      <c r="M6" s="3"/>
      <c r="N6" s="36">
        <v>5</v>
      </c>
    </row>
    <row r="7" ht="15" customHeight="1" spans="1:14">
      <c r="A7" s="3"/>
      <c r="B7" s="3"/>
      <c r="C7" s="3" t="s">
        <v>189</v>
      </c>
      <c r="D7" s="3"/>
      <c r="E7" s="3">
        <v>450</v>
      </c>
      <c r="F7" s="3">
        <v>450</v>
      </c>
      <c r="G7" s="3"/>
      <c r="H7" s="3">
        <v>0</v>
      </c>
      <c r="I7" s="3"/>
      <c r="J7" s="3">
        <v>5</v>
      </c>
      <c r="K7" s="3"/>
      <c r="L7" s="20">
        <f>H7/F7</f>
        <v>0</v>
      </c>
      <c r="M7" s="3"/>
      <c r="N7" s="3">
        <v>0</v>
      </c>
    </row>
    <row r="8" ht="15" customHeight="1" spans="1:14">
      <c r="A8" s="3"/>
      <c r="B8" s="3"/>
      <c r="C8" s="3" t="s">
        <v>190</v>
      </c>
      <c r="D8" s="3"/>
      <c r="E8" s="3">
        <v>99.72</v>
      </c>
      <c r="F8" s="3">
        <v>99.72</v>
      </c>
      <c r="G8" s="3"/>
      <c r="H8" s="3">
        <v>99.72</v>
      </c>
      <c r="I8" s="3"/>
      <c r="J8" s="3">
        <v>5</v>
      </c>
      <c r="K8" s="3"/>
      <c r="L8" s="20">
        <f>H8/F8</f>
        <v>1</v>
      </c>
      <c r="M8" s="3"/>
      <c r="N8" s="3">
        <v>5</v>
      </c>
    </row>
    <row r="9" ht="15" customHeight="1" spans="1:14">
      <c r="A9" s="3"/>
      <c r="B9" s="3"/>
      <c r="C9" s="3" t="s">
        <v>161</v>
      </c>
      <c r="D9" s="3"/>
      <c r="E9" s="3"/>
      <c r="F9" s="3"/>
      <c r="G9" s="3"/>
      <c r="H9" s="3"/>
      <c r="I9" s="3"/>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104" customHeight="1" spans="1:14">
      <c r="A11" s="3"/>
      <c r="B11" s="124" t="s">
        <v>257</v>
      </c>
      <c r="C11" s="124"/>
      <c r="D11" s="124"/>
      <c r="E11" s="124"/>
      <c r="F11" s="124"/>
      <c r="G11" s="124"/>
      <c r="H11" s="3" t="s">
        <v>258</v>
      </c>
      <c r="I11" s="3"/>
      <c r="J11" s="3"/>
      <c r="K11" s="3"/>
      <c r="L11" s="3"/>
      <c r="M11" s="3"/>
      <c r="N11" s="3"/>
    </row>
    <row r="12" ht="18.95" customHeight="1" spans="1:14">
      <c r="A12" s="5" t="s">
        <v>196</v>
      </c>
      <c r="B12" s="6" t="s">
        <v>51</v>
      </c>
      <c r="C12" s="6" t="s">
        <v>52</v>
      </c>
      <c r="D12" s="6" t="s">
        <v>53</v>
      </c>
      <c r="E12" s="6"/>
      <c r="F12" s="6"/>
      <c r="G12" s="6" t="s">
        <v>54</v>
      </c>
      <c r="H12" s="6" t="s">
        <v>55</v>
      </c>
      <c r="I12" s="6" t="s">
        <v>38</v>
      </c>
      <c r="J12" s="6"/>
      <c r="K12" s="6" t="s">
        <v>39</v>
      </c>
      <c r="L12" s="6"/>
      <c r="M12" s="6" t="s">
        <v>56</v>
      </c>
      <c r="N12" s="6"/>
    </row>
    <row r="13" ht="27" customHeight="1" spans="1:14">
      <c r="A13" s="5"/>
      <c r="B13" s="6" t="s">
        <v>197</v>
      </c>
      <c r="C13" s="6" t="s">
        <v>198</v>
      </c>
      <c r="D13" s="125" t="s">
        <v>259</v>
      </c>
      <c r="E13" s="125"/>
      <c r="F13" s="125"/>
      <c r="G13" s="11">
        <v>1</v>
      </c>
      <c r="H13" s="11">
        <v>0</v>
      </c>
      <c r="I13" s="6">
        <v>5</v>
      </c>
      <c r="J13" s="6"/>
      <c r="K13" s="6">
        <v>0</v>
      </c>
      <c r="L13" s="6"/>
      <c r="M13" s="182" t="s">
        <v>260</v>
      </c>
      <c r="N13" s="183"/>
    </row>
    <row r="14" ht="27" customHeight="1" spans="1:14">
      <c r="A14" s="5"/>
      <c r="B14" s="6"/>
      <c r="C14" s="6"/>
      <c r="D14" s="125" t="s">
        <v>261</v>
      </c>
      <c r="E14" s="125"/>
      <c r="F14" s="125"/>
      <c r="G14" s="11">
        <v>1</v>
      </c>
      <c r="H14" s="11">
        <v>1</v>
      </c>
      <c r="I14" s="6">
        <v>5</v>
      </c>
      <c r="J14" s="6"/>
      <c r="K14" s="6">
        <v>5</v>
      </c>
      <c r="L14" s="6"/>
      <c r="M14" s="184"/>
      <c r="N14" s="185"/>
    </row>
    <row r="15" ht="27" customHeight="1" spans="1:14">
      <c r="A15" s="5"/>
      <c r="B15" s="6"/>
      <c r="C15" s="6"/>
      <c r="D15" s="125" t="s">
        <v>262</v>
      </c>
      <c r="E15" s="125"/>
      <c r="F15" s="125"/>
      <c r="G15" s="11">
        <v>1</v>
      </c>
      <c r="H15" s="11">
        <v>1</v>
      </c>
      <c r="I15" s="6">
        <v>5</v>
      </c>
      <c r="J15" s="6"/>
      <c r="K15" s="6">
        <v>5</v>
      </c>
      <c r="L15" s="6"/>
      <c r="M15" s="184"/>
      <c r="N15" s="185"/>
    </row>
    <row r="16" ht="27" customHeight="1" spans="1:14">
      <c r="A16" s="5"/>
      <c r="B16" s="6"/>
      <c r="C16" s="6"/>
      <c r="D16" s="125" t="s">
        <v>263</v>
      </c>
      <c r="E16" s="125"/>
      <c r="F16" s="125"/>
      <c r="G16" s="6" t="s">
        <v>264</v>
      </c>
      <c r="H16" s="6">
        <v>0</v>
      </c>
      <c r="I16" s="6">
        <v>5</v>
      </c>
      <c r="J16" s="6"/>
      <c r="K16" s="6">
        <v>0</v>
      </c>
      <c r="L16" s="6"/>
      <c r="M16" s="184"/>
      <c r="N16" s="185"/>
    </row>
    <row r="17" ht="23" customHeight="1" spans="1:14">
      <c r="A17" s="5"/>
      <c r="B17" s="6"/>
      <c r="C17" s="6"/>
      <c r="D17" s="125" t="s">
        <v>265</v>
      </c>
      <c r="E17" s="125"/>
      <c r="F17" s="125"/>
      <c r="G17" s="6" t="s">
        <v>266</v>
      </c>
      <c r="H17" s="6">
        <v>0</v>
      </c>
      <c r="I17" s="21">
        <v>5</v>
      </c>
      <c r="J17" s="22"/>
      <c r="K17" s="6">
        <v>0</v>
      </c>
      <c r="L17" s="6"/>
      <c r="M17" s="184"/>
      <c r="N17" s="185"/>
    </row>
    <row r="18" ht="23" customHeight="1" spans="1:14">
      <c r="A18" s="5"/>
      <c r="B18" s="6"/>
      <c r="C18" s="6"/>
      <c r="D18" s="125" t="s">
        <v>267</v>
      </c>
      <c r="E18" s="125"/>
      <c r="F18" s="125"/>
      <c r="G18" s="6" t="s">
        <v>268</v>
      </c>
      <c r="H18" s="6">
        <v>0</v>
      </c>
      <c r="I18" s="21">
        <v>5</v>
      </c>
      <c r="J18" s="22"/>
      <c r="K18" s="6">
        <v>0</v>
      </c>
      <c r="L18" s="6"/>
      <c r="M18" s="184"/>
      <c r="N18" s="185"/>
    </row>
    <row r="19" ht="23" customHeight="1" spans="1:14">
      <c r="A19" s="5"/>
      <c r="B19" s="6"/>
      <c r="C19" s="6"/>
      <c r="D19" s="125" t="s">
        <v>269</v>
      </c>
      <c r="E19" s="125"/>
      <c r="F19" s="125"/>
      <c r="G19" s="6" t="s">
        <v>270</v>
      </c>
      <c r="H19" s="6">
        <v>0</v>
      </c>
      <c r="I19" s="21">
        <v>5</v>
      </c>
      <c r="J19" s="22"/>
      <c r="K19" s="6">
        <v>0</v>
      </c>
      <c r="L19" s="6"/>
      <c r="M19" s="184"/>
      <c r="N19" s="185"/>
    </row>
    <row r="20" ht="23" customHeight="1" spans="1:14">
      <c r="A20" s="5"/>
      <c r="B20" s="6"/>
      <c r="C20" s="6"/>
      <c r="D20" s="125" t="s">
        <v>271</v>
      </c>
      <c r="E20" s="125"/>
      <c r="F20" s="125"/>
      <c r="G20" s="6" t="s">
        <v>272</v>
      </c>
      <c r="H20" s="6">
        <v>0</v>
      </c>
      <c r="I20" s="21">
        <v>5</v>
      </c>
      <c r="J20" s="22"/>
      <c r="K20" s="6">
        <v>0</v>
      </c>
      <c r="L20" s="6"/>
      <c r="M20" s="184"/>
      <c r="N20" s="185"/>
    </row>
    <row r="21" ht="23" customHeight="1" spans="1:14">
      <c r="A21" s="5"/>
      <c r="B21" s="6"/>
      <c r="C21" s="6"/>
      <c r="D21" s="125" t="s">
        <v>273</v>
      </c>
      <c r="E21" s="125"/>
      <c r="F21" s="125"/>
      <c r="G21" s="6" t="s">
        <v>272</v>
      </c>
      <c r="H21" s="6">
        <v>0</v>
      </c>
      <c r="I21" s="21">
        <v>5</v>
      </c>
      <c r="J21" s="22"/>
      <c r="K21" s="6">
        <v>0</v>
      </c>
      <c r="L21" s="6"/>
      <c r="M21" s="184"/>
      <c r="N21" s="185"/>
    </row>
    <row r="22" ht="22" customHeight="1" spans="1:14">
      <c r="A22" s="5"/>
      <c r="B22" s="6"/>
      <c r="C22" s="180" t="s">
        <v>201</v>
      </c>
      <c r="D22" s="14" t="s">
        <v>274</v>
      </c>
      <c r="E22" s="14"/>
      <c r="F22" s="14"/>
      <c r="G22" s="52">
        <v>1</v>
      </c>
      <c r="H22" s="52">
        <v>0</v>
      </c>
      <c r="I22" s="6">
        <v>5</v>
      </c>
      <c r="J22" s="6"/>
      <c r="K22" s="6">
        <v>0</v>
      </c>
      <c r="L22" s="6"/>
      <c r="M22" s="184"/>
      <c r="N22" s="185"/>
    </row>
    <row r="23" ht="24" customHeight="1" spans="1:14">
      <c r="A23" s="5"/>
      <c r="B23" s="6"/>
      <c r="C23" s="6" t="s">
        <v>203</v>
      </c>
      <c r="D23" s="14" t="s">
        <v>275</v>
      </c>
      <c r="E23" s="14"/>
      <c r="F23" s="14"/>
      <c r="G23" s="126" t="s">
        <v>87</v>
      </c>
      <c r="H23" s="52" t="s">
        <v>276</v>
      </c>
      <c r="I23" s="6">
        <v>5</v>
      </c>
      <c r="J23" s="6"/>
      <c r="K23" s="6">
        <v>1</v>
      </c>
      <c r="L23" s="6"/>
      <c r="M23" s="184"/>
      <c r="N23" s="185"/>
    </row>
    <row r="24" ht="25" customHeight="1" spans="1:14">
      <c r="A24" s="5"/>
      <c r="B24" s="6"/>
      <c r="C24" s="7" t="s">
        <v>205</v>
      </c>
      <c r="D24" s="8" t="s">
        <v>277</v>
      </c>
      <c r="E24" s="9"/>
      <c r="F24" s="10"/>
      <c r="G24" s="181">
        <v>1</v>
      </c>
      <c r="H24" s="181">
        <v>1</v>
      </c>
      <c r="I24" s="21">
        <v>5</v>
      </c>
      <c r="J24" s="22"/>
      <c r="K24" s="21">
        <v>5</v>
      </c>
      <c r="L24" s="22"/>
      <c r="M24" s="184"/>
      <c r="N24" s="185"/>
    </row>
    <row r="25" ht="25" customHeight="1" spans="1:14">
      <c r="A25" s="5"/>
      <c r="B25" s="7" t="s">
        <v>207</v>
      </c>
      <c r="C25" s="7" t="s">
        <v>92</v>
      </c>
      <c r="D25" s="14" t="s">
        <v>278</v>
      </c>
      <c r="E25" s="14"/>
      <c r="F25" s="14"/>
      <c r="G25" s="181" t="s">
        <v>279</v>
      </c>
      <c r="H25" s="181" t="s">
        <v>279</v>
      </c>
      <c r="I25" s="21">
        <v>4</v>
      </c>
      <c r="J25" s="22"/>
      <c r="K25" s="21">
        <v>4</v>
      </c>
      <c r="L25" s="22"/>
      <c r="M25" s="184"/>
      <c r="N25" s="185"/>
    </row>
    <row r="26" ht="29" customHeight="1" spans="1:14">
      <c r="A26" s="5"/>
      <c r="B26" s="12"/>
      <c r="C26" s="13"/>
      <c r="D26" s="14" t="s">
        <v>280</v>
      </c>
      <c r="E26" s="14"/>
      <c r="F26" s="14"/>
      <c r="G26" s="6" t="s">
        <v>281</v>
      </c>
      <c r="H26" s="6" t="s">
        <v>281</v>
      </c>
      <c r="I26" s="21">
        <v>4</v>
      </c>
      <c r="J26" s="22"/>
      <c r="K26" s="21">
        <v>4</v>
      </c>
      <c r="L26" s="22"/>
      <c r="M26" s="184"/>
      <c r="N26" s="185"/>
    </row>
    <row r="27" ht="34" customHeight="1" spans="1:14">
      <c r="A27" s="5"/>
      <c r="B27" s="12"/>
      <c r="C27" s="6" t="s">
        <v>94</v>
      </c>
      <c r="D27" s="14" t="s">
        <v>282</v>
      </c>
      <c r="E27" s="14"/>
      <c r="F27" s="14"/>
      <c r="G27" s="6" t="s">
        <v>283</v>
      </c>
      <c r="H27" s="6" t="s">
        <v>283</v>
      </c>
      <c r="I27" s="6">
        <v>7</v>
      </c>
      <c r="J27" s="6"/>
      <c r="K27" s="6">
        <v>7</v>
      </c>
      <c r="L27" s="6"/>
      <c r="M27" s="184"/>
      <c r="N27" s="185"/>
    </row>
    <row r="28" ht="28" customHeight="1" spans="1:14">
      <c r="A28" s="5"/>
      <c r="B28" s="12"/>
      <c r="C28" s="6" t="s">
        <v>96</v>
      </c>
      <c r="D28" s="14" t="s">
        <v>284</v>
      </c>
      <c r="E28" s="14"/>
      <c r="F28" s="14"/>
      <c r="G28" s="6" t="s">
        <v>281</v>
      </c>
      <c r="H28" s="6" t="s">
        <v>281</v>
      </c>
      <c r="I28" s="6">
        <v>7</v>
      </c>
      <c r="J28" s="6"/>
      <c r="K28" s="6">
        <v>7</v>
      </c>
      <c r="L28" s="6"/>
      <c r="M28" s="184"/>
      <c r="N28" s="185"/>
    </row>
    <row r="29" ht="31" customHeight="1" spans="1:14">
      <c r="A29" s="5"/>
      <c r="B29" s="13"/>
      <c r="C29" s="6" t="s">
        <v>213</v>
      </c>
      <c r="D29" s="14" t="s">
        <v>285</v>
      </c>
      <c r="E29" s="14"/>
      <c r="F29" s="14"/>
      <c r="G29" s="6" t="s">
        <v>281</v>
      </c>
      <c r="H29" s="6" t="s">
        <v>281</v>
      </c>
      <c r="I29" s="6">
        <v>8</v>
      </c>
      <c r="J29" s="6"/>
      <c r="K29" s="6">
        <v>8</v>
      </c>
      <c r="L29" s="6"/>
      <c r="M29" s="184"/>
      <c r="N29" s="185"/>
    </row>
    <row r="30" ht="33.75" spans="1:14">
      <c r="A30" s="5"/>
      <c r="B30" s="6" t="s">
        <v>218</v>
      </c>
      <c r="C30" s="6" t="s">
        <v>219</v>
      </c>
      <c r="D30" s="14" t="s">
        <v>286</v>
      </c>
      <c r="E30" s="14"/>
      <c r="F30" s="14"/>
      <c r="G30" s="6" t="s">
        <v>221</v>
      </c>
      <c r="H30" s="11">
        <v>0.95</v>
      </c>
      <c r="I30" s="6">
        <v>10</v>
      </c>
      <c r="J30" s="6"/>
      <c r="K30" s="6">
        <v>10</v>
      </c>
      <c r="L30" s="6"/>
      <c r="M30" s="186"/>
      <c r="N30" s="187"/>
    </row>
    <row r="31" ht="51.95" customHeight="1" spans="1:14">
      <c r="A31" s="15" t="s">
        <v>222</v>
      </c>
      <c r="B31" s="15"/>
      <c r="C31" s="15"/>
      <c r="D31" s="15"/>
      <c r="E31" s="15"/>
      <c r="F31" s="15"/>
      <c r="G31" s="15"/>
      <c r="H31" s="15"/>
      <c r="I31" s="15">
        <f>SUM(I13:I30)</f>
        <v>100</v>
      </c>
      <c r="J31" s="15"/>
      <c r="K31" s="15">
        <f>SUM(K13:K30)</f>
        <v>56</v>
      </c>
      <c r="L31" s="15"/>
      <c r="M31" s="25"/>
      <c r="N31" s="25"/>
    </row>
    <row r="32" ht="41.1" customHeight="1" spans="1:14">
      <c r="A32" s="16" t="s">
        <v>223</v>
      </c>
      <c r="B32" s="17" t="s">
        <v>287</v>
      </c>
      <c r="C32" s="18"/>
      <c r="D32" s="18"/>
      <c r="E32" s="18"/>
      <c r="F32" s="18"/>
      <c r="G32" s="18"/>
      <c r="H32" s="18"/>
      <c r="I32" s="18"/>
      <c r="J32" s="18"/>
      <c r="K32" s="18"/>
      <c r="L32" s="18"/>
      <c r="M32" s="18"/>
      <c r="N32" s="26"/>
    </row>
    <row r="33" ht="22" customHeight="1" spans="1:14">
      <c r="A33" s="19" t="s">
        <v>225</v>
      </c>
      <c r="B33" s="19"/>
      <c r="C33" s="19"/>
      <c r="D33" s="19"/>
      <c r="E33" s="19"/>
      <c r="F33" s="19"/>
      <c r="G33" s="19"/>
      <c r="H33" s="19"/>
      <c r="I33" s="19"/>
      <c r="J33" s="19"/>
      <c r="K33" s="19"/>
      <c r="L33" s="19"/>
      <c r="M33" s="19"/>
      <c r="N33" s="19"/>
    </row>
    <row r="34" ht="45" customHeight="1" spans="1:14">
      <c r="A34" s="19" t="s">
        <v>226</v>
      </c>
      <c r="B34" s="19"/>
      <c r="C34" s="19"/>
      <c r="D34" s="19"/>
      <c r="E34" s="19"/>
      <c r="F34" s="19"/>
      <c r="G34" s="19"/>
      <c r="H34" s="19"/>
      <c r="I34" s="19"/>
      <c r="J34" s="19"/>
      <c r="K34" s="19"/>
      <c r="L34" s="19"/>
      <c r="M34" s="19"/>
      <c r="N34" s="19"/>
    </row>
    <row r="35" ht="45" customHeight="1" spans="1:14">
      <c r="A35" s="19" t="s">
        <v>227</v>
      </c>
      <c r="B35" s="19"/>
      <c r="C35" s="19"/>
      <c r="D35" s="19"/>
      <c r="E35" s="19"/>
      <c r="F35" s="19"/>
      <c r="G35" s="19"/>
      <c r="H35" s="19"/>
      <c r="I35" s="19"/>
      <c r="J35" s="19"/>
      <c r="K35" s="19"/>
      <c r="L35" s="19"/>
      <c r="M35" s="19"/>
      <c r="N35" s="19"/>
    </row>
    <row r="36" ht="45" customHeight="1" spans="1:14">
      <c r="A36" s="19" t="s">
        <v>226</v>
      </c>
      <c r="B36" s="19"/>
      <c r="C36" s="19"/>
      <c r="D36" s="19"/>
      <c r="E36" s="19"/>
      <c r="F36" s="19"/>
      <c r="G36" s="19"/>
      <c r="H36" s="19"/>
      <c r="I36" s="19"/>
      <c r="J36" s="19"/>
      <c r="K36" s="19"/>
      <c r="L36" s="19"/>
      <c r="M36" s="19"/>
      <c r="N36" s="19"/>
    </row>
    <row r="37" ht="45" customHeight="1" spans="1:14">
      <c r="A37" s="19" t="s">
        <v>227</v>
      </c>
      <c r="B37" s="19"/>
      <c r="C37" s="19"/>
      <c r="D37" s="19"/>
      <c r="E37" s="19"/>
      <c r="F37" s="19"/>
      <c r="G37" s="19"/>
      <c r="H37" s="19"/>
      <c r="I37" s="19"/>
      <c r="J37" s="19"/>
      <c r="K37" s="19"/>
      <c r="L37" s="19"/>
      <c r="M37" s="19"/>
      <c r="N37" s="19"/>
    </row>
  </sheetData>
  <mergeCells count="11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D14:F14"/>
    <mergeCell ref="I14:J14"/>
    <mergeCell ref="K14:L14"/>
    <mergeCell ref="D15:F15"/>
    <mergeCell ref="I15:J15"/>
    <mergeCell ref="K15:L15"/>
    <mergeCell ref="D16:F16"/>
    <mergeCell ref="I16:J16"/>
    <mergeCell ref="K16:L16"/>
    <mergeCell ref="D17:F17"/>
    <mergeCell ref="I17:J17"/>
    <mergeCell ref="K17:L17"/>
    <mergeCell ref="D18:F18"/>
    <mergeCell ref="I18:J18"/>
    <mergeCell ref="K18:L18"/>
    <mergeCell ref="D19:F19"/>
    <mergeCell ref="I19:J19"/>
    <mergeCell ref="K19:L19"/>
    <mergeCell ref="D20:F20"/>
    <mergeCell ref="I20:J20"/>
    <mergeCell ref="K20:L20"/>
    <mergeCell ref="D21:F21"/>
    <mergeCell ref="I21:J21"/>
    <mergeCell ref="K21:L21"/>
    <mergeCell ref="D22:F22"/>
    <mergeCell ref="I22:J22"/>
    <mergeCell ref="K22:L22"/>
    <mergeCell ref="D23:F23"/>
    <mergeCell ref="I23:J23"/>
    <mergeCell ref="K23:L23"/>
    <mergeCell ref="D24:F24"/>
    <mergeCell ref="I24:J24"/>
    <mergeCell ref="K24:L24"/>
    <mergeCell ref="D25:F25"/>
    <mergeCell ref="I25:J25"/>
    <mergeCell ref="K25:L25"/>
    <mergeCell ref="D26:F26"/>
    <mergeCell ref="I26:J26"/>
    <mergeCell ref="K26:L26"/>
    <mergeCell ref="D27:F27"/>
    <mergeCell ref="I27:J27"/>
    <mergeCell ref="K27:L27"/>
    <mergeCell ref="D28:F28"/>
    <mergeCell ref="I28:J28"/>
    <mergeCell ref="K28:L28"/>
    <mergeCell ref="D29:F29"/>
    <mergeCell ref="I29:J29"/>
    <mergeCell ref="K29:L29"/>
    <mergeCell ref="D30:F30"/>
    <mergeCell ref="I30:J30"/>
    <mergeCell ref="K30:L30"/>
    <mergeCell ref="A31:H31"/>
    <mergeCell ref="I31:J31"/>
    <mergeCell ref="K31:L31"/>
    <mergeCell ref="M31:N31"/>
    <mergeCell ref="B32:N32"/>
    <mergeCell ref="A33:N33"/>
    <mergeCell ref="A34:N34"/>
    <mergeCell ref="A35:N35"/>
    <mergeCell ref="A36:N36"/>
    <mergeCell ref="A37:N37"/>
    <mergeCell ref="A10:A11"/>
    <mergeCell ref="A12:A30"/>
    <mergeCell ref="B13:B24"/>
    <mergeCell ref="B25:B29"/>
    <mergeCell ref="C13:C21"/>
    <mergeCell ref="C25:C26"/>
    <mergeCell ref="E4:E5"/>
    <mergeCell ref="N4:N5"/>
    <mergeCell ref="A4:B9"/>
    <mergeCell ref="C4:D5"/>
    <mergeCell ref="F4:G5"/>
    <mergeCell ref="H4:I5"/>
    <mergeCell ref="J4:K5"/>
    <mergeCell ref="L4:M5"/>
    <mergeCell ref="M13:N30"/>
  </mergeCells>
  <pageMargins left="0.751388888888889" right="0.751388888888889" top="1" bottom="1" header="0.511805555555556" footer="0.511805555555556"/>
  <pageSetup paperSize="9" scale="84"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topLeftCell="A4" workbookViewId="0">
      <selection activeCell="S16" sqref="S16"/>
    </sheetView>
  </sheetViews>
  <sheetFormatPr defaultColWidth="9" defaultRowHeight="13.5"/>
  <cols>
    <col min="1" max="1" width="5.25" customWidth="1"/>
    <col min="3" max="3" width="7.25" customWidth="1"/>
    <col min="5" max="5" width="12.375" customWidth="1"/>
    <col min="6" max="6" width="5.125" customWidth="1"/>
    <col min="7" max="7" width="10.875" customWidth="1"/>
    <col min="8" max="8" width="9.125" customWidth="1"/>
    <col min="9" max="9" width="6.875" customWidth="1"/>
    <col min="10" max="10" width="0.875" customWidth="1"/>
    <col min="11" max="11" width="8" customWidth="1"/>
    <col min="12" max="12" width="1" customWidth="1"/>
    <col min="13" max="13" width="6.875" customWidth="1"/>
    <col min="14" max="14" width="7.125" customWidth="1"/>
  </cols>
  <sheetData>
    <row r="1" ht="42" customHeight="1" spans="1:14">
      <c r="A1" s="2" t="s">
        <v>288</v>
      </c>
      <c r="B1" s="2"/>
      <c r="C1" s="2"/>
      <c r="D1" s="2"/>
      <c r="E1" s="2"/>
      <c r="F1" s="2"/>
      <c r="G1" s="2"/>
      <c r="H1" s="2"/>
      <c r="I1" s="2"/>
      <c r="J1" s="2"/>
      <c r="K1" s="2"/>
      <c r="L1" s="2"/>
      <c r="M1" s="2"/>
      <c r="N1" s="2"/>
    </row>
    <row r="2" ht="15" customHeight="1" spans="1:14">
      <c r="A2" s="3" t="s">
        <v>151</v>
      </c>
      <c r="B2" s="3"/>
      <c r="C2" s="3" t="s">
        <v>289</v>
      </c>
      <c r="D2" s="3"/>
      <c r="E2" s="3"/>
      <c r="F2" s="3"/>
      <c r="G2" s="3"/>
      <c r="H2" s="3"/>
      <c r="I2" s="3"/>
      <c r="J2" s="3"/>
      <c r="K2" s="3"/>
      <c r="L2" s="3"/>
      <c r="M2" s="3"/>
      <c r="N2" s="3"/>
    </row>
    <row r="3" ht="15" customHeight="1" spans="1:14">
      <c r="A3" s="3" t="s">
        <v>152</v>
      </c>
      <c r="B3" s="3"/>
      <c r="C3" s="3" t="s">
        <v>163</v>
      </c>
      <c r="D3" s="3"/>
      <c r="E3" s="3"/>
      <c r="F3" s="3"/>
      <c r="G3" s="3"/>
      <c r="H3" s="3" t="s">
        <v>184</v>
      </c>
      <c r="I3" s="3"/>
      <c r="J3" s="3" t="s">
        <v>32</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45">
        <v>3256.31</v>
      </c>
      <c r="F6" s="45">
        <v>3256.31</v>
      </c>
      <c r="G6" s="46"/>
      <c r="H6" s="45">
        <f>H7+H8+H9</f>
        <v>3256.31</v>
      </c>
      <c r="I6" s="46"/>
      <c r="J6" s="45">
        <v>10</v>
      </c>
      <c r="K6" s="46"/>
      <c r="L6" s="20">
        <v>1</v>
      </c>
      <c r="M6" s="3"/>
      <c r="N6" s="3">
        <v>10</v>
      </c>
    </row>
    <row r="7" ht="15" customHeight="1" spans="1:14">
      <c r="A7" s="3"/>
      <c r="B7" s="3"/>
      <c r="C7" s="3" t="s">
        <v>189</v>
      </c>
      <c r="D7" s="3"/>
      <c r="E7" s="45">
        <v>3256.31</v>
      </c>
      <c r="F7" s="45">
        <v>3256.31</v>
      </c>
      <c r="G7" s="46"/>
      <c r="H7" s="3">
        <v>3256.31</v>
      </c>
      <c r="I7" s="3"/>
      <c r="J7" s="3">
        <v>10</v>
      </c>
      <c r="K7" s="3"/>
      <c r="L7" s="20">
        <v>1</v>
      </c>
      <c r="M7" s="3"/>
      <c r="N7" s="3">
        <v>10</v>
      </c>
    </row>
    <row r="8" ht="15" customHeight="1" spans="1:14">
      <c r="A8" s="3"/>
      <c r="B8" s="3"/>
      <c r="C8" s="3" t="s">
        <v>190</v>
      </c>
      <c r="D8" s="3"/>
      <c r="E8" s="3"/>
      <c r="F8" s="3"/>
      <c r="G8" s="3"/>
      <c r="H8" s="3"/>
      <c r="I8" s="3"/>
      <c r="J8" s="3"/>
      <c r="K8" s="3"/>
      <c r="L8" s="20"/>
      <c r="M8" s="3"/>
      <c r="N8" s="3"/>
    </row>
    <row r="9" ht="15" customHeight="1" spans="1:14">
      <c r="A9" s="3"/>
      <c r="B9" s="3"/>
      <c r="C9" s="3" t="s">
        <v>161</v>
      </c>
      <c r="D9" s="3"/>
      <c r="E9" s="3"/>
      <c r="F9" s="3"/>
      <c r="G9" s="3"/>
      <c r="H9" s="3"/>
      <c r="I9" s="3"/>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72" customHeight="1" spans="1:14">
      <c r="A11" s="3"/>
      <c r="B11" s="124" t="s">
        <v>290</v>
      </c>
      <c r="C11" s="124"/>
      <c r="D11" s="124"/>
      <c r="E11" s="124"/>
      <c r="F11" s="124"/>
      <c r="G11" s="124"/>
      <c r="H11" s="124" t="s">
        <v>291</v>
      </c>
      <c r="I11" s="124"/>
      <c r="J11" s="124"/>
      <c r="K11" s="124"/>
      <c r="L11" s="124"/>
      <c r="M11" s="124"/>
      <c r="N11" s="124"/>
    </row>
    <row r="12" ht="30" customHeight="1" spans="1:14">
      <c r="A12" s="5" t="s">
        <v>196</v>
      </c>
      <c r="B12" s="6" t="s">
        <v>51</v>
      </c>
      <c r="C12" s="6" t="s">
        <v>52</v>
      </c>
      <c r="D12" s="6" t="s">
        <v>53</v>
      </c>
      <c r="E12" s="6"/>
      <c r="F12" s="6"/>
      <c r="G12" s="6" t="s">
        <v>54</v>
      </c>
      <c r="H12" s="6" t="s">
        <v>55</v>
      </c>
      <c r="I12" s="6" t="s">
        <v>38</v>
      </c>
      <c r="J12" s="6"/>
      <c r="K12" s="6" t="s">
        <v>39</v>
      </c>
      <c r="L12" s="6"/>
      <c r="M12" s="6" t="s">
        <v>56</v>
      </c>
      <c r="N12" s="6"/>
    </row>
    <row r="13" ht="31.9" customHeight="1" spans="1:14">
      <c r="A13" s="5"/>
      <c r="B13" s="6" t="s">
        <v>197</v>
      </c>
      <c r="C13" s="7" t="s">
        <v>198</v>
      </c>
      <c r="D13" s="125" t="s">
        <v>292</v>
      </c>
      <c r="E13" s="125"/>
      <c r="F13" s="125"/>
      <c r="G13" s="152">
        <v>1</v>
      </c>
      <c r="H13" s="152">
        <v>1</v>
      </c>
      <c r="I13" s="6">
        <v>10</v>
      </c>
      <c r="J13" s="6"/>
      <c r="K13" s="6">
        <v>10</v>
      </c>
      <c r="L13" s="6"/>
      <c r="M13" s="6"/>
      <c r="N13" s="6"/>
    </row>
    <row r="14" ht="31.9" customHeight="1" spans="1:14">
      <c r="A14" s="5"/>
      <c r="B14" s="6"/>
      <c r="C14" s="12"/>
      <c r="D14" s="125" t="s">
        <v>293</v>
      </c>
      <c r="E14" s="125"/>
      <c r="F14" s="125"/>
      <c r="G14" s="152">
        <v>1</v>
      </c>
      <c r="H14" s="152">
        <v>1</v>
      </c>
      <c r="I14" s="6">
        <v>10</v>
      </c>
      <c r="J14" s="6"/>
      <c r="K14" s="6">
        <v>10</v>
      </c>
      <c r="L14" s="6"/>
      <c r="M14" s="6"/>
      <c r="N14" s="6"/>
    </row>
    <row r="15" ht="31.9" customHeight="1" spans="1:14">
      <c r="A15" s="5"/>
      <c r="B15" s="6"/>
      <c r="C15" s="13"/>
      <c r="D15" s="125" t="s">
        <v>294</v>
      </c>
      <c r="E15" s="125"/>
      <c r="F15" s="125"/>
      <c r="G15" s="153" t="s">
        <v>295</v>
      </c>
      <c r="H15" s="153" t="s">
        <v>295</v>
      </c>
      <c r="I15" s="6">
        <v>10</v>
      </c>
      <c r="J15" s="6"/>
      <c r="K15" s="6">
        <v>10</v>
      </c>
      <c r="L15" s="6"/>
      <c r="M15" s="6"/>
      <c r="N15" s="6"/>
    </row>
    <row r="16" ht="26.45" customHeight="1" spans="1:14">
      <c r="A16" s="5"/>
      <c r="B16" s="6"/>
      <c r="C16" s="6" t="s">
        <v>201</v>
      </c>
      <c r="D16" s="14" t="s">
        <v>296</v>
      </c>
      <c r="E16" s="14"/>
      <c r="F16" s="14"/>
      <c r="G16" s="61" t="s">
        <v>221</v>
      </c>
      <c r="H16" s="52">
        <v>1</v>
      </c>
      <c r="I16" s="6">
        <v>10</v>
      </c>
      <c r="J16" s="6"/>
      <c r="K16" s="6">
        <v>10</v>
      </c>
      <c r="L16" s="6"/>
      <c r="M16" s="6"/>
      <c r="N16" s="6"/>
    </row>
    <row r="17" ht="26.45" customHeight="1" spans="1:14">
      <c r="A17" s="5"/>
      <c r="B17" s="6"/>
      <c r="C17" s="7" t="s">
        <v>203</v>
      </c>
      <c r="D17" s="14" t="s">
        <v>297</v>
      </c>
      <c r="E17" s="14"/>
      <c r="F17" s="14"/>
      <c r="G17" s="52">
        <v>1</v>
      </c>
      <c r="H17" s="52">
        <v>1</v>
      </c>
      <c r="I17" s="6">
        <v>10</v>
      </c>
      <c r="J17" s="6"/>
      <c r="K17" s="6">
        <v>10</v>
      </c>
      <c r="L17" s="6"/>
      <c r="M17" s="6"/>
      <c r="N17" s="6"/>
    </row>
    <row r="18" ht="26.45" customHeight="1" spans="1:14">
      <c r="A18" s="5"/>
      <c r="B18" s="6"/>
      <c r="C18" s="6" t="s">
        <v>205</v>
      </c>
      <c r="D18" s="14" t="s">
        <v>206</v>
      </c>
      <c r="E18" s="14"/>
      <c r="F18" s="14"/>
      <c r="G18" s="52" t="s">
        <v>90</v>
      </c>
      <c r="H18" s="52" t="s">
        <v>90</v>
      </c>
      <c r="I18" s="6">
        <v>10</v>
      </c>
      <c r="J18" s="6"/>
      <c r="K18" s="6">
        <v>10</v>
      </c>
      <c r="L18" s="6"/>
      <c r="M18" s="6"/>
      <c r="N18" s="6"/>
    </row>
    <row r="19" ht="26.45" customHeight="1" spans="1:14">
      <c r="A19" s="5"/>
      <c r="B19" s="6" t="s">
        <v>207</v>
      </c>
      <c r="C19" s="7" t="s">
        <v>94</v>
      </c>
      <c r="D19" s="14" t="s">
        <v>298</v>
      </c>
      <c r="E19" s="14"/>
      <c r="F19" s="14"/>
      <c r="G19" s="6" t="s">
        <v>215</v>
      </c>
      <c r="H19" s="6" t="s">
        <v>215</v>
      </c>
      <c r="I19" s="21">
        <v>5</v>
      </c>
      <c r="J19" s="22"/>
      <c r="K19" s="21">
        <v>5</v>
      </c>
      <c r="L19" s="22"/>
      <c r="M19" s="21"/>
      <c r="N19" s="22"/>
    </row>
    <row r="20" ht="26.45" customHeight="1" spans="1:14">
      <c r="A20" s="5"/>
      <c r="B20" s="6"/>
      <c r="C20" s="12"/>
      <c r="D20" s="14" t="s">
        <v>299</v>
      </c>
      <c r="E20" s="14"/>
      <c r="F20" s="14"/>
      <c r="G20" s="6" t="s">
        <v>281</v>
      </c>
      <c r="H20" s="6" t="s">
        <v>281</v>
      </c>
      <c r="I20" s="21">
        <v>5</v>
      </c>
      <c r="J20" s="22"/>
      <c r="K20" s="21">
        <v>5</v>
      </c>
      <c r="L20" s="22"/>
      <c r="M20" s="21"/>
      <c r="N20" s="22"/>
    </row>
    <row r="21" ht="26.45" customHeight="1" spans="1:14">
      <c r="A21" s="5"/>
      <c r="B21" s="6"/>
      <c r="C21" s="13"/>
      <c r="D21" s="14" t="s">
        <v>300</v>
      </c>
      <c r="E21" s="14"/>
      <c r="F21" s="14"/>
      <c r="G21" s="11">
        <v>1</v>
      </c>
      <c r="H21" s="11">
        <v>1</v>
      </c>
      <c r="I21" s="21">
        <v>5</v>
      </c>
      <c r="J21" s="22"/>
      <c r="K21" s="21">
        <v>5</v>
      </c>
      <c r="L21" s="22"/>
      <c r="M21" s="21"/>
      <c r="N21" s="22"/>
    </row>
    <row r="22" ht="26.45" customHeight="1" spans="1:14">
      <c r="A22" s="5"/>
      <c r="B22" s="6"/>
      <c r="C22" s="7" t="s">
        <v>301</v>
      </c>
      <c r="D22" s="14" t="s">
        <v>302</v>
      </c>
      <c r="E22" s="14"/>
      <c r="F22" s="14"/>
      <c r="G22" s="6" t="s">
        <v>303</v>
      </c>
      <c r="H22" s="6" t="s">
        <v>303</v>
      </c>
      <c r="I22" s="21">
        <v>5</v>
      </c>
      <c r="J22" s="22"/>
      <c r="K22" s="21">
        <v>5</v>
      </c>
      <c r="L22" s="22"/>
      <c r="M22" s="21"/>
      <c r="N22" s="22"/>
    </row>
    <row r="23" ht="26.45" customHeight="1" spans="1:14">
      <c r="A23" s="5"/>
      <c r="B23" s="6"/>
      <c r="C23" s="6" t="s">
        <v>96</v>
      </c>
      <c r="D23" s="14" t="s">
        <v>212</v>
      </c>
      <c r="E23" s="14"/>
      <c r="F23" s="14"/>
      <c r="G23" s="6" t="s">
        <v>95</v>
      </c>
      <c r="H23" s="6" t="s">
        <v>95</v>
      </c>
      <c r="I23" s="21">
        <v>5</v>
      </c>
      <c r="J23" s="22"/>
      <c r="K23" s="21">
        <v>5</v>
      </c>
      <c r="L23" s="22"/>
      <c r="M23" s="21"/>
      <c r="N23" s="22"/>
    </row>
    <row r="24" ht="26.45" customHeight="1" spans="1:14">
      <c r="A24" s="5"/>
      <c r="B24" s="6"/>
      <c r="C24" s="6" t="s">
        <v>213</v>
      </c>
      <c r="D24" s="14" t="s">
        <v>304</v>
      </c>
      <c r="E24" s="14"/>
      <c r="F24" s="14"/>
      <c r="G24" s="154" t="s">
        <v>215</v>
      </c>
      <c r="H24" s="154" t="s">
        <v>215</v>
      </c>
      <c r="I24" s="21">
        <v>5</v>
      </c>
      <c r="J24" s="22"/>
      <c r="K24" s="21">
        <v>5</v>
      </c>
      <c r="L24" s="22"/>
      <c r="M24" s="21"/>
      <c r="N24" s="22"/>
    </row>
    <row r="25" ht="42" customHeight="1" spans="1:14">
      <c r="A25" s="5"/>
      <c r="B25" s="6" t="s">
        <v>218</v>
      </c>
      <c r="C25" s="6" t="s">
        <v>219</v>
      </c>
      <c r="D25" s="14" t="s">
        <v>305</v>
      </c>
      <c r="E25" s="14"/>
      <c r="F25" s="14"/>
      <c r="G25" s="6" t="s">
        <v>221</v>
      </c>
      <c r="H25" s="155">
        <v>0.99</v>
      </c>
      <c r="I25" s="21">
        <v>10</v>
      </c>
      <c r="J25" s="22"/>
      <c r="K25" s="21">
        <v>10</v>
      </c>
      <c r="L25" s="22"/>
      <c r="M25" s="21"/>
      <c r="N25" s="22"/>
    </row>
    <row r="26" ht="15" customHeight="1" spans="1:14">
      <c r="A26" s="15" t="s">
        <v>222</v>
      </c>
      <c r="B26" s="15"/>
      <c r="C26" s="15"/>
      <c r="D26" s="15"/>
      <c r="E26" s="15"/>
      <c r="F26" s="15"/>
      <c r="G26" s="15"/>
      <c r="H26" s="15"/>
      <c r="I26" s="15">
        <v>100</v>
      </c>
      <c r="J26" s="15"/>
      <c r="K26" s="15">
        <v>100</v>
      </c>
      <c r="L26" s="15"/>
      <c r="M26" s="25"/>
      <c r="N26" s="25"/>
    </row>
    <row r="27" spans="1:14">
      <c r="A27" s="16" t="s">
        <v>223</v>
      </c>
      <c r="B27" s="17" t="s">
        <v>224</v>
      </c>
      <c r="C27" s="18"/>
      <c r="D27" s="18"/>
      <c r="E27" s="18"/>
      <c r="F27" s="18"/>
      <c r="G27" s="18"/>
      <c r="H27" s="18"/>
      <c r="I27" s="18"/>
      <c r="J27" s="18"/>
      <c r="K27" s="18"/>
      <c r="L27" s="18"/>
      <c r="M27" s="18"/>
      <c r="N27" s="26"/>
    </row>
    <row r="28" spans="1:14">
      <c r="A28" s="19" t="s">
        <v>225</v>
      </c>
      <c r="B28" s="19"/>
      <c r="C28" s="19"/>
      <c r="D28" s="19"/>
      <c r="E28" s="19"/>
      <c r="F28" s="19"/>
      <c r="G28" s="19"/>
      <c r="H28" s="19"/>
      <c r="I28" s="19"/>
      <c r="J28" s="19"/>
      <c r="K28" s="19"/>
      <c r="L28" s="19"/>
      <c r="M28" s="19"/>
      <c r="N28" s="19"/>
    </row>
    <row r="29" ht="51.95" customHeight="1" spans="1:14">
      <c r="A29" s="19" t="s">
        <v>226</v>
      </c>
      <c r="B29" s="19"/>
      <c r="C29" s="19"/>
      <c r="D29" s="19"/>
      <c r="E29" s="19"/>
      <c r="F29" s="19"/>
      <c r="G29" s="19"/>
      <c r="H29" s="19"/>
      <c r="I29" s="19"/>
      <c r="J29" s="19"/>
      <c r="K29" s="19"/>
      <c r="L29" s="19"/>
      <c r="M29" s="19"/>
      <c r="N29" s="19"/>
    </row>
    <row r="30" ht="41.1" customHeight="1" spans="1:14">
      <c r="A30" s="19" t="s">
        <v>227</v>
      </c>
      <c r="B30" s="19"/>
      <c r="C30" s="19"/>
      <c r="D30" s="19"/>
      <c r="E30" s="19"/>
      <c r="F30" s="19"/>
      <c r="G30" s="19"/>
      <c r="H30" s="19"/>
      <c r="I30" s="19"/>
      <c r="J30" s="19"/>
      <c r="K30" s="19"/>
      <c r="L30" s="19"/>
      <c r="M30" s="19"/>
      <c r="N30" s="19"/>
    </row>
    <row r="31" customFormat="1" ht="15.95" customHeight="1"/>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8"/>
    <mergeCell ref="B19:B24"/>
    <mergeCell ref="C13:C15"/>
    <mergeCell ref="C19:C21"/>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8"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topLeftCell="A10" workbookViewId="0">
      <selection activeCell="B11" sqref="B11:G11"/>
    </sheetView>
  </sheetViews>
  <sheetFormatPr defaultColWidth="9" defaultRowHeight="13.5"/>
  <cols>
    <col min="1" max="1" width="5.25" customWidth="1"/>
    <col min="3" max="3" width="7.25" customWidth="1"/>
    <col min="5" max="5" width="12.375" customWidth="1"/>
    <col min="6" max="6" width="5.125" customWidth="1"/>
    <col min="7" max="7" width="7" customWidth="1"/>
    <col min="8" max="8" width="10.125" customWidth="1"/>
    <col min="9" max="9" width="6.875" customWidth="1"/>
    <col min="10" max="10" width="0.875" customWidth="1"/>
    <col min="11" max="11" width="8" customWidth="1"/>
    <col min="12" max="12" width="1" customWidth="1"/>
    <col min="13" max="13" width="6.875" customWidth="1"/>
    <col min="14" max="14" width="10" customWidth="1"/>
  </cols>
  <sheetData>
    <row r="1" ht="42" customHeight="1" spans="1:14">
      <c r="A1" s="166" t="s">
        <v>306</v>
      </c>
      <c r="B1" s="166"/>
      <c r="C1" s="166"/>
      <c r="D1" s="166"/>
      <c r="E1" s="166"/>
      <c r="F1" s="166"/>
      <c r="G1" s="166"/>
      <c r="H1" s="166"/>
      <c r="I1" s="166"/>
      <c r="J1" s="166"/>
      <c r="K1" s="166"/>
      <c r="L1" s="166"/>
      <c r="M1" s="166"/>
      <c r="N1" s="166"/>
    </row>
    <row r="2" ht="15" customHeight="1" spans="1:14">
      <c r="A2" s="151" t="s">
        <v>151</v>
      </c>
      <c r="B2" s="151"/>
      <c r="C2" s="151" t="s">
        <v>168</v>
      </c>
      <c r="D2" s="151"/>
      <c r="E2" s="151"/>
      <c r="F2" s="151"/>
      <c r="G2" s="151"/>
      <c r="H2" s="151"/>
      <c r="I2" s="151"/>
      <c r="J2" s="151"/>
      <c r="K2" s="151"/>
      <c r="L2" s="151"/>
      <c r="M2" s="151"/>
      <c r="N2" s="151"/>
    </row>
    <row r="3" ht="15" customHeight="1" spans="1:14">
      <c r="A3" s="151" t="s">
        <v>152</v>
      </c>
      <c r="B3" s="151"/>
      <c r="C3" s="151" t="s">
        <v>163</v>
      </c>
      <c r="D3" s="151"/>
      <c r="E3" s="151"/>
      <c r="F3" s="151"/>
      <c r="G3" s="151"/>
      <c r="H3" s="151" t="s">
        <v>184</v>
      </c>
      <c r="I3" s="151"/>
      <c r="J3" s="151" t="s">
        <v>32</v>
      </c>
      <c r="K3" s="151"/>
      <c r="L3" s="151"/>
      <c r="M3" s="151"/>
      <c r="N3" s="151"/>
    </row>
    <row r="4" ht="15" customHeight="1" spans="1:14">
      <c r="A4" s="151" t="s">
        <v>153</v>
      </c>
      <c r="B4" s="151"/>
      <c r="C4" s="151"/>
      <c r="D4" s="151"/>
      <c r="E4" s="151" t="s">
        <v>34</v>
      </c>
      <c r="F4" s="151" t="s">
        <v>185</v>
      </c>
      <c r="G4" s="151"/>
      <c r="H4" s="151" t="s">
        <v>186</v>
      </c>
      <c r="I4" s="151"/>
      <c r="J4" s="151" t="s">
        <v>38</v>
      </c>
      <c r="K4" s="151"/>
      <c r="L4" s="151" t="s">
        <v>187</v>
      </c>
      <c r="M4" s="151"/>
      <c r="N4" s="151" t="s">
        <v>39</v>
      </c>
    </row>
    <row r="5" ht="15" customHeight="1" spans="1:14">
      <c r="A5" s="151"/>
      <c r="B5" s="151"/>
      <c r="C5" s="151"/>
      <c r="D5" s="151"/>
      <c r="E5" s="151"/>
      <c r="F5" s="151"/>
      <c r="G5" s="151"/>
      <c r="H5" s="151"/>
      <c r="I5" s="151"/>
      <c r="J5" s="151"/>
      <c r="K5" s="151"/>
      <c r="L5" s="151"/>
      <c r="M5" s="151"/>
      <c r="N5" s="151"/>
    </row>
    <row r="6" ht="15" customHeight="1" spans="1:14">
      <c r="A6" s="151"/>
      <c r="B6" s="151"/>
      <c r="C6" s="167" t="s">
        <v>188</v>
      </c>
      <c r="D6" s="167"/>
      <c r="E6" s="168">
        <f>E7+E8+E9</f>
        <v>1570.96</v>
      </c>
      <c r="F6" s="168">
        <f>F7+F8+F9</f>
        <v>1570.96</v>
      </c>
      <c r="G6" s="169"/>
      <c r="H6" s="168">
        <f>SUM(H7:I9)</f>
        <v>680.43</v>
      </c>
      <c r="I6" s="169"/>
      <c r="J6" s="151">
        <v>10</v>
      </c>
      <c r="K6" s="151"/>
      <c r="L6" s="172">
        <f t="shared" ref="L6:L8" si="0">H6/F6</f>
        <v>0.433130060599888</v>
      </c>
      <c r="M6" s="172"/>
      <c r="N6" s="173">
        <f>SUM(N7:N8)</f>
        <v>6.63442932728647</v>
      </c>
    </row>
    <row r="7" ht="15" customHeight="1" spans="1:14">
      <c r="A7" s="151"/>
      <c r="B7" s="151"/>
      <c r="C7" s="151" t="s">
        <v>189</v>
      </c>
      <c r="D7" s="151"/>
      <c r="E7" s="168">
        <v>1323</v>
      </c>
      <c r="F7" s="168">
        <v>1323</v>
      </c>
      <c r="G7" s="169"/>
      <c r="H7" s="170">
        <v>432.47</v>
      </c>
      <c r="I7" s="170"/>
      <c r="J7" s="151">
        <v>5</v>
      </c>
      <c r="K7" s="151"/>
      <c r="L7" s="172">
        <f t="shared" si="0"/>
        <v>0.326885865457294</v>
      </c>
      <c r="M7" s="172"/>
      <c r="N7" s="173">
        <f>L7*J7</f>
        <v>1.63442932728647</v>
      </c>
    </row>
    <row r="8" ht="15" customHeight="1" spans="1:14">
      <c r="A8" s="151"/>
      <c r="B8" s="151"/>
      <c r="C8" s="151" t="s">
        <v>190</v>
      </c>
      <c r="D8" s="151"/>
      <c r="E8" s="168">
        <v>247.96</v>
      </c>
      <c r="F8" s="170">
        <v>247.96</v>
      </c>
      <c r="G8" s="170"/>
      <c r="H8" s="170">
        <v>247.96</v>
      </c>
      <c r="I8" s="170"/>
      <c r="J8" s="151">
        <v>5</v>
      </c>
      <c r="K8" s="151"/>
      <c r="L8" s="172">
        <f t="shared" si="0"/>
        <v>1</v>
      </c>
      <c r="M8" s="172"/>
      <c r="N8" s="173">
        <f>L8*J8</f>
        <v>5</v>
      </c>
    </row>
    <row r="9" ht="15" customHeight="1" spans="1:14">
      <c r="A9" s="151"/>
      <c r="B9" s="151"/>
      <c r="C9" s="151" t="s">
        <v>161</v>
      </c>
      <c r="D9" s="151"/>
      <c r="E9" s="168"/>
      <c r="F9" s="170"/>
      <c r="G9" s="170"/>
      <c r="H9" s="170"/>
      <c r="I9" s="170"/>
      <c r="J9" s="151" t="s">
        <v>191</v>
      </c>
      <c r="K9" s="151"/>
      <c r="L9" s="151"/>
      <c r="M9" s="151"/>
      <c r="N9" s="151" t="s">
        <v>191</v>
      </c>
    </row>
    <row r="10" ht="15" customHeight="1" spans="1:14">
      <c r="A10" s="3" t="s">
        <v>192</v>
      </c>
      <c r="B10" s="3" t="s">
        <v>44</v>
      </c>
      <c r="C10" s="3"/>
      <c r="D10" s="3"/>
      <c r="E10" s="3"/>
      <c r="F10" s="3"/>
      <c r="G10" s="3"/>
      <c r="H10" s="3" t="s">
        <v>193</v>
      </c>
      <c r="I10" s="3"/>
      <c r="J10" s="3"/>
      <c r="K10" s="3"/>
      <c r="L10" s="3"/>
      <c r="M10" s="3"/>
      <c r="N10" s="3"/>
    </row>
    <row r="11" ht="174" customHeight="1" spans="1:14">
      <c r="A11" s="3"/>
      <c r="B11" s="124" t="s">
        <v>307</v>
      </c>
      <c r="C11" s="124"/>
      <c r="D11" s="124"/>
      <c r="E11" s="124"/>
      <c r="F11" s="124"/>
      <c r="G11" s="124"/>
      <c r="H11" s="124" t="s">
        <v>308</v>
      </c>
      <c r="I11" s="124"/>
      <c r="J11" s="124"/>
      <c r="K11" s="124"/>
      <c r="L11" s="124"/>
      <c r="M11" s="124"/>
      <c r="N11" s="124"/>
    </row>
    <row r="12" ht="27" customHeight="1" spans="1:14">
      <c r="A12" s="5" t="s">
        <v>196</v>
      </c>
      <c r="B12" s="6" t="s">
        <v>51</v>
      </c>
      <c r="C12" s="6" t="s">
        <v>52</v>
      </c>
      <c r="D12" s="6" t="s">
        <v>53</v>
      </c>
      <c r="E12" s="6"/>
      <c r="F12" s="6"/>
      <c r="G12" s="6" t="s">
        <v>54</v>
      </c>
      <c r="H12" s="6" t="s">
        <v>55</v>
      </c>
      <c r="I12" s="6" t="s">
        <v>38</v>
      </c>
      <c r="J12" s="6"/>
      <c r="K12" s="6" t="s">
        <v>39</v>
      </c>
      <c r="L12" s="6"/>
      <c r="M12" s="6" t="s">
        <v>56</v>
      </c>
      <c r="N12" s="6"/>
    </row>
    <row r="13" ht="22.5" customHeight="1" spans="1:14">
      <c r="A13" s="5"/>
      <c r="B13" s="6" t="s">
        <v>197</v>
      </c>
      <c r="C13" s="7" t="s">
        <v>198</v>
      </c>
      <c r="D13" s="125" t="s">
        <v>309</v>
      </c>
      <c r="E13" s="125"/>
      <c r="F13" s="125"/>
      <c r="G13" s="171">
        <v>1</v>
      </c>
      <c r="H13" s="171">
        <v>0.4331</v>
      </c>
      <c r="I13" s="6">
        <v>10</v>
      </c>
      <c r="J13" s="6"/>
      <c r="K13" s="164">
        <v>6.63</v>
      </c>
      <c r="L13" s="164"/>
      <c r="M13" s="174" t="s">
        <v>310</v>
      </c>
      <c r="N13" s="175"/>
    </row>
    <row r="14" ht="22.5" customHeight="1" spans="1:14">
      <c r="A14" s="5"/>
      <c r="B14" s="6"/>
      <c r="C14" s="13"/>
      <c r="D14" s="125" t="s">
        <v>311</v>
      </c>
      <c r="E14" s="125"/>
      <c r="F14" s="125"/>
      <c r="G14" s="171">
        <v>1</v>
      </c>
      <c r="H14" s="171">
        <v>1</v>
      </c>
      <c r="I14" s="6">
        <v>8</v>
      </c>
      <c r="J14" s="6"/>
      <c r="K14" s="164">
        <v>8</v>
      </c>
      <c r="L14" s="164"/>
      <c r="M14" s="176"/>
      <c r="N14" s="177"/>
    </row>
    <row r="15" ht="22.5" customHeight="1" spans="1:14">
      <c r="A15" s="5"/>
      <c r="B15" s="6"/>
      <c r="C15" s="7" t="s">
        <v>201</v>
      </c>
      <c r="D15" s="14" t="s">
        <v>312</v>
      </c>
      <c r="E15" s="14"/>
      <c r="F15" s="14"/>
      <c r="G15" s="171">
        <v>1</v>
      </c>
      <c r="H15" s="171">
        <v>1</v>
      </c>
      <c r="I15" s="6">
        <v>10</v>
      </c>
      <c r="J15" s="6"/>
      <c r="K15" s="164">
        <v>10</v>
      </c>
      <c r="L15" s="164"/>
      <c r="M15" s="176"/>
      <c r="N15" s="177"/>
    </row>
    <row r="16" ht="22.5" customHeight="1" spans="1:14">
      <c r="A16" s="5"/>
      <c r="B16" s="6"/>
      <c r="C16" s="12"/>
      <c r="D16" s="14" t="s">
        <v>313</v>
      </c>
      <c r="E16" s="14"/>
      <c r="F16" s="14"/>
      <c r="G16" s="171">
        <v>1</v>
      </c>
      <c r="H16" s="171">
        <v>0.4331</v>
      </c>
      <c r="I16" s="6">
        <v>10</v>
      </c>
      <c r="J16" s="6"/>
      <c r="K16" s="164">
        <f>H16*I16</f>
        <v>4.331</v>
      </c>
      <c r="L16" s="164"/>
      <c r="M16" s="176"/>
      <c r="N16" s="177"/>
    </row>
    <row r="17" ht="22.5" customHeight="1" spans="1:14">
      <c r="A17" s="5"/>
      <c r="B17" s="6"/>
      <c r="C17" s="13"/>
      <c r="D17" s="14" t="s">
        <v>314</v>
      </c>
      <c r="E17" s="14"/>
      <c r="F17" s="14"/>
      <c r="G17" s="171">
        <v>1</v>
      </c>
      <c r="H17" s="171">
        <v>1</v>
      </c>
      <c r="I17" s="6">
        <v>8</v>
      </c>
      <c r="J17" s="6"/>
      <c r="K17" s="164">
        <v>8</v>
      </c>
      <c r="L17" s="164"/>
      <c r="M17" s="176"/>
      <c r="N17" s="177"/>
    </row>
    <row r="18" ht="22.5" customHeight="1" spans="1:14">
      <c r="A18" s="5"/>
      <c r="B18" s="6"/>
      <c r="C18" s="7" t="s">
        <v>203</v>
      </c>
      <c r="D18" s="8" t="s">
        <v>315</v>
      </c>
      <c r="E18" s="9"/>
      <c r="F18" s="10"/>
      <c r="G18" s="116" t="s">
        <v>215</v>
      </c>
      <c r="H18" s="6" t="s">
        <v>316</v>
      </c>
      <c r="I18" s="6">
        <v>8</v>
      </c>
      <c r="J18" s="6"/>
      <c r="K18" s="164">
        <v>4</v>
      </c>
      <c r="L18" s="164"/>
      <c r="M18" s="176"/>
      <c r="N18" s="177"/>
    </row>
    <row r="19" ht="22.5" customHeight="1" spans="1:14">
      <c r="A19" s="5"/>
      <c r="B19" s="6"/>
      <c r="C19" s="6" t="s">
        <v>205</v>
      </c>
      <c r="D19" s="14" t="s">
        <v>317</v>
      </c>
      <c r="E19" s="14"/>
      <c r="F19" s="14"/>
      <c r="G19" s="116" t="s">
        <v>215</v>
      </c>
      <c r="H19" s="6" t="s">
        <v>316</v>
      </c>
      <c r="I19" s="6">
        <v>6</v>
      </c>
      <c r="J19" s="6"/>
      <c r="K19" s="164">
        <v>3</v>
      </c>
      <c r="L19" s="164"/>
      <c r="M19" s="176"/>
      <c r="N19" s="177"/>
    </row>
    <row r="20" ht="26.45" customHeight="1" spans="1:14">
      <c r="A20" s="5"/>
      <c r="B20" s="6" t="s">
        <v>207</v>
      </c>
      <c r="C20" s="6" t="s">
        <v>92</v>
      </c>
      <c r="D20" s="14" t="s">
        <v>208</v>
      </c>
      <c r="E20" s="14"/>
      <c r="F20" s="14"/>
      <c r="G20" s="6" t="s">
        <v>90</v>
      </c>
      <c r="H20" s="6" t="s">
        <v>90</v>
      </c>
      <c r="I20" s="6">
        <v>5</v>
      </c>
      <c r="J20" s="6"/>
      <c r="K20" s="164">
        <v>5</v>
      </c>
      <c r="L20" s="164"/>
      <c r="M20" s="176"/>
      <c r="N20" s="177"/>
    </row>
    <row r="21" ht="26.45" customHeight="1" spans="1:14">
      <c r="A21" s="5"/>
      <c r="B21" s="6"/>
      <c r="C21" s="7" t="s">
        <v>94</v>
      </c>
      <c r="D21" s="14" t="s">
        <v>318</v>
      </c>
      <c r="E21" s="14"/>
      <c r="F21" s="14"/>
      <c r="G21" s="61" t="s">
        <v>215</v>
      </c>
      <c r="H21" s="61" t="s">
        <v>215</v>
      </c>
      <c r="I21" s="6">
        <v>5</v>
      </c>
      <c r="J21" s="6"/>
      <c r="K21" s="164">
        <v>5</v>
      </c>
      <c r="L21" s="164"/>
      <c r="M21" s="176"/>
      <c r="N21" s="177"/>
    </row>
    <row r="22" ht="26.45" customHeight="1" spans="1:14">
      <c r="A22" s="5"/>
      <c r="B22" s="6"/>
      <c r="C22" s="6" t="s">
        <v>96</v>
      </c>
      <c r="D22" s="14" t="s">
        <v>319</v>
      </c>
      <c r="E22" s="14"/>
      <c r="F22" s="14"/>
      <c r="G22" s="61" t="s">
        <v>215</v>
      </c>
      <c r="H22" s="61" t="s">
        <v>215</v>
      </c>
      <c r="I22" s="6">
        <v>5</v>
      </c>
      <c r="J22" s="6"/>
      <c r="K22" s="164">
        <v>5</v>
      </c>
      <c r="L22" s="164"/>
      <c r="M22" s="176"/>
      <c r="N22" s="177"/>
    </row>
    <row r="23" ht="24" customHeight="1" spans="1:14">
      <c r="A23" s="5"/>
      <c r="B23" s="6"/>
      <c r="C23" s="7" t="s">
        <v>213</v>
      </c>
      <c r="D23" s="14" t="s">
        <v>320</v>
      </c>
      <c r="E23" s="14"/>
      <c r="F23" s="14"/>
      <c r="G23" s="61" t="s">
        <v>215</v>
      </c>
      <c r="H23" s="61" t="s">
        <v>215</v>
      </c>
      <c r="I23" s="6">
        <v>5</v>
      </c>
      <c r="J23" s="6"/>
      <c r="K23" s="164">
        <v>5</v>
      </c>
      <c r="L23" s="164"/>
      <c r="M23" s="176"/>
      <c r="N23" s="177"/>
    </row>
    <row r="24" ht="24" customHeight="1" spans="1:14">
      <c r="A24" s="5"/>
      <c r="B24" s="6"/>
      <c r="C24" s="12"/>
      <c r="D24" s="14" t="s">
        <v>321</v>
      </c>
      <c r="E24" s="14"/>
      <c r="F24" s="14"/>
      <c r="G24" s="61" t="s">
        <v>215</v>
      </c>
      <c r="H24" s="61" t="s">
        <v>215</v>
      </c>
      <c r="I24" s="6">
        <v>5</v>
      </c>
      <c r="J24" s="6"/>
      <c r="K24" s="164">
        <v>5</v>
      </c>
      <c r="L24" s="164"/>
      <c r="M24" s="176"/>
      <c r="N24" s="177"/>
    </row>
    <row r="25" ht="24" customHeight="1" spans="1:14">
      <c r="A25" s="5"/>
      <c r="B25" s="6"/>
      <c r="C25" s="13"/>
      <c r="D25" s="14" t="s">
        <v>322</v>
      </c>
      <c r="E25" s="14"/>
      <c r="F25" s="14"/>
      <c r="G25" s="61" t="s">
        <v>215</v>
      </c>
      <c r="H25" s="61" t="s">
        <v>215</v>
      </c>
      <c r="I25" s="6">
        <v>5</v>
      </c>
      <c r="J25" s="6"/>
      <c r="K25" s="164">
        <v>5</v>
      </c>
      <c r="L25" s="164"/>
      <c r="M25" s="176"/>
      <c r="N25" s="177"/>
    </row>
    <row r="26" ht="35.25" customHeight="1" spans="1:14">
      <c r="A26" s="5"/>
      <c r="B26" s="6" t="s">
        <v>218</v>
      </c>
      <c r="C26" s="6" t="s">
        <v>219</v>
      </c>
      <c r="D26" s="14" t="s">
        <v>323</v>
      </c>
      <c r="E26" s="14"/>
      <c r="F26" s="14"/>
      <c r="G26" s="6" t="s">
        <v>221</v>
      </c>
      <c r="H26" s="6" t="s">
        <v>221</v>
      </c>
      <c r="I26" s="6">
        <v>10</v>
      </c>
      <c r="J26" s="6"/>
      <c r="K26" s="164">
        <v>10</v>
      </c>
      <c r="L26" s="164"/>
      <c r="M26" s="178"/>
      <c r="N26" s="179"/>
    </row>
    <row r="27" ht="15" customHeight="1" spans="1:14">
      <c r="A27" s="15" t="s">
        <v>222</v>
      </c>
      <c r="B27" s="15"/>
      <c r="C27" s="15"/>
      <c r="D27" s="15"/>
      <c r="E27" s="15"/>
      <c r="F27" s="15"/>
      <c r="G27" s="15"/>
      <c r="H27" s="15"/>
      <c r="I27" s="15">
        <v>100</v>
      </c>
      <c r="J27" s="15"/>
      <c r="K27" s="104">
        <f>SUM(K13:L26)</f>
        <v>83.961</v>
      </c>
      <c r="L27" s="104"/>
      <c r="M27" s="25"/>
      <c r="N27" s="25"/>
    </row>
    <row r="28" spans="1:14">
      <c r="A28" s="16" t="s">
        <v>223</v>
      </c>
      <c r="B28" s="17" t="s">
        <v>224</v>
      </c>
      <c r="C28" s="18"/>
      <c r="D28" s="18"/>
      <c r="E28" s="18"/>
      <c r="F28" s="18"/>
      <c r="G28" s="18"/>
      <c r="H28" s="18"/>
      <c r="I28" s="18"/>
      <c r="J28" s="18"/>
      <c r="K28" s="18"/>
      <c r="L28" s="18"/>
      <c r="M28" s="18"/>
      <c r="N28" s="26"/>
    </row>
    <row r="29" spans="1:14">
      <c r="A29" s="19" t="s">
        <v>225</v>
      </c>
      <c r="B29" s="19"/>
      <c r="C29" s="19"/>
      <c r="D29" s="19"/>
      <c r="E29" s="19"/>
      <c r="F29" s="19"/>
      <c r="G29" s="19"/>
      <c r="H29" s="19"/>
      <c r="I29" s="19"/>
      <c r="J29" s="19"/>
      <c r="K29" s="19"/>
      <c r="L29" s="19"/>
      <c r="M29" s="19"/>
      <c r="N29" s="19"/>
    </row>
    <row r="30" ht="51.95" customHeight="1" spans="1:14">
      <c r="A30" s="19" t="s">
        <v>226</v>
      </c>
      <c r="B30" s="19"/>
      <c r="C30" s="19"/>
      <c r="D30" s="19"/>
      <c r="E30" s="19"/>
      <c r="F30" s="19"/>
      <c r="G30" s="19"/>
      <c r="H30" s="19"/>
      <c r="I30" s="19"/>
      <c r="J30" s="19"/>
      <c r="K30" s="19"/>
      <c r="L30" s="19"/>
      <c r="M30" s="19"/>
      <c r="N30" s="19"/>
    </row>
    <row r="31" ht="41.1" customHeight="1" spans="1:14">
      <c r="A31" s="19" t="s">
        <v>227</v>
      </c>
      <c r="B31" s="19"/>
      <c r="C31" s="19"/>
      <c r="D31" s="19"/>
      <c r="E31" s="19"/>
      <c r="F31" s="19"/>
      <c r="G31" s="19"/>
      <c r="H31" s="19"/>
      <c r="I31" s="19"/>
      <c r="J31" s="19"/>
      <c r="K31" s="19"/>
      <c r="L31" s="19"/>
      <c r="M31" s="19"/>
      <c r="N31" s="19"/>
    </row>
    <row r="32" customFormat="1" ht="15.95" customHeight="1"/>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D14:F14"/>
    <mergeCell ref="I14:J14"/>
    <mergeCell ref="K14:L14"/>
    <mergeCell ref="D15:F15"/>
    <mergeCell ref="I15:J15"/>
    <mergeCell ref="K15:L15"/>
    <mergeCell ref="D16:F16"/>
    <mergeCell ref="I16:J16"/>
    <mergeCell ref="K16:L16"/>
    <mergeCell ref="D17:F17"/>
    <mergeCell ref="I17:J17"/>
    <mergeCell ref="K17:L17"/>
    <mergeCell ref="D18:F18"/>
    <mergeCell ref="I18:J18"/>
    <mergeCell ref="K18:L18"/>
    <mergeCell ref="D19:F19"/>
    <mergeCell ref="I19:J19"/>
    <mergeCell ref="K19:L19"/>
    <mergeCell ref="D20:F20"/>
    <mergeCell ref="I20:J20"/>
    <mergeCell ref="K20:L20"/>
    <mergeCell ref="D21:F21"/>
    <mergeCell ref="I21:J21"/>
    <mergeCell ref="K21:L21"/>
    <mergeCell ref="D22:F22"/>
    <mergeCell ref="I22:J22"/>
    <mergeCell ref="K22:L22"/>
    <mergeCell ref="D23:F23"/>
    <mergeCell ref="I23:J23"/>
    <mergeCell ref="K23:L23"/>
    <mergeCell ref="D24:F24"/>
    <mergeCell ref="I24:J24"/>
    <mergeCell ref="K24:L24"/>
    <mergeCell ref="D25:F25"/>
    <mergeCell ref="I25:J25"/>
    <mergeCell ref="K25:L25"/>
    <mergeCell ref="D26:F26"/>
    <mergeCell ref="I26:J26"/>
    <mergeCell ref="K26:L26"/>
    <mergeCell ref="A27:H27"/>
    <mergeCell ref="I27:J27"/>
    <mergeCell ref="K27:L27"/>
    <mergeCell ref="M27:N27"/>
    <mergeCell ref="B28:N28"/>
    <mergeCell ref="A29:N29"/>
    <mergeCell ref="A30:N30"/>
    <mergeCell ref="A31:N31"/>
    <mergeCell ref="A10:A11"/>
    <mergeCell ref="A12:A26"/>
    <mergeCell ref="B13:B19"/>
    <mergeCell ref="B20:B25"/>
    <mergeCell ref="C13:C14"/>
    <mergeCell ref="C15:C17"/>
    <mergeCell ref="C23:C25"/>
    <mergeCell ref="E4:E5"/>
    <mergeCell ref="N4:N5"/>
    <mergeCell ref="A4:B9"/>
    <mergeCell ref="C4:D5"/>
    <mergeCell ref="F4:G5"/>
    <mergeCell ref="H4:I5"/>
    <mergeCell ref="J4:K5"/>
    <mergeCell ref="L4:M5"/>
    <mergeCell ref="M13:N26"/>
  </mergeCells>
  <pageMargins left="0.751388888888889" right="0.751388888888889" top="1" bottom="1" header="0.511805555555556" footer="0.511805555555556"/>
  <pageSetup paperSize="9" scale="81"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topLeftCell="A13" workbookViewId="0">
      <selection activeCell="K21" sqref="K21:L2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2" t="s">
        <v>324</v>
      </c>
      <c r="B1" s="2"/>
      <c r="C1" s="2"/>
      <c r="D1" s="2"/>
      <c r="E1" s="2"/>
      <c r="F1" s="2"/>
      <c r="G1" s="2"/>
      <c r="H1" s="2"/>
      <c r="I1" s="2"/>
      <c r="J1" s="2"/>
      <c r="K1" s="2"/>
      <c r="L1" s="2"/>
      <c r="M1" s="2"/>
      <c r="N1" s="2"/>
    </row>
    <row r="2" ht="15" customHeight="1" spans="1:14">
      <c r="A2" s="3" t="s">
        <v>151</v>
      </c>
      <c r="B2" s="3"/>
      <c r="C2" s="3" t="s">
        <v>169</v>
      </c>
      <c r="D2" s="3"/>
      <c r="E2" s="3"/>
      <c r="F2" s="3"/>
      <c r="G2" s="3"/>
      <c r="H2" s="3"/>
      <c r="I2" s="3"/>
      <c r="J2" s="3"/>
      <c r="K2" s="3"/>
      <c r="L2" s="3"/>
      <c r="M2" s="3"/>
      <c r="N2" s="3"/>
    </row>
    <row r="3" ht="15" customHeight="1" spans="1:14">
      <c r="A3" s="3" t="s">
        <v>152</v>
      </c>
      <c r="B3" s="3"/>
      <c r="C3" s="3" t="s">
        <v>163</v>
      </c>
      <c r="D3" s="3"/>
      <c r="E3" s="3"/>
      <c r="F3" s="3"/>
      <c r="G3" s="3"/>
      <c r="H3" s="3" t="s">
        <v>184</v>
      </c>
      <c r="I3" s="3"/>
      <c r="J3" s="3" t="s">
        <v>32</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3">
        <v>40</v>
      </c>
      <c r="F6" s="3">
        <v>40</v>
      </c>
      <c r="G6" s="3"/>
      <c r="H6" s="3">
        <v>22</v>
      </c>
      <c r="I6" s="3"/>
      <c r="J6" s="3">
        <v>10</v>
      </c>
      <c r="K6" s="3"/>
      <c r="L6" s="103">
        <f>H6/F6</f>
        <v>0.55</v>
      </c>
      <c r="M6" s="103"/>
      <c r="N6" s="3">
        <f>L6*J6</f>
        <v>5.5</v>
      </c>
    </row>
    <row r="7" ht="15" customHeight="1" spans="1:14">
      <c r="A7" s="3"/>
      <c r="B7" s="3"/>
      <c r="C7" s="3" t="s">
        <v>189</v>
      </c>
      <c r="D7" s="3"/>
      <c r="E7" s="3">
        <v>40</v>
      </c>
      <c r="F7" s="3">
        <v>40</v>
      </c>
      <c r="G7" s="3"/>
      <c r="H7" s="3">
        <v>22</v>
      </c>
      <c r="I7" s="3"/>
      <c r="J7" s="3">
        <v>10</v>
      </c>
      <c r="K7" s="3"/>
      <c r="L7" s="103">
        <f>H7/F7</f>
        <v>0.55</v>
      </c>
      <c r="M7" s="103"/>
      <c r="N7" s="3">
        <f>L7*J7</f>
        <v>5.5</v>
      </c>
    </row>
    <row r="8" ht="15" customHeight="1" spans="1:14">
      <c r="A8" s="3"/>
      <c r="B8" s="3"/>
      <c r="C8" s="3" t="s">
        <v>190</v>
      </c>
      <c r="D8" s="3"/>
      <c r="E8" s="3"/>
      <c r="F8" s="3"/>
      <c r="G8" s="3"/>
      <c r="H8" s="3"/>
      <c r="I8" s="3"/>
      <c r="J8" s="3" t="s">
        <v>191</v>
      </c>
      <c r="K8" s="3"/>
      <c r="L8" s="3"/>
      <c r="M8" s="3"/>
      <c r="N8" s="3" t="s">
        <v>191</v>
      </c>
    </row>
    <row r="9" ht="15" customHeight="1" spans="1:14">
      <c r="A9" s="3"/>
      <c r="B9" s="3"/>
      <c r="C9" s="3" t="s">
        <v>161</v>
      </c>
      <c r="D9" s="3"/>
      <c r="E9" s="3"/>
      <c r="F9" s="3"/>
      <c r="G9" s="3"/>
      <c r="H9" s="3"/>
      <c r="I9" s="3"/>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66" customHeight="1" spans="1:14">
      <c r="A11" s="3"/>
      <c r="B11" s="124" t="s">
        <v>325</v>
      </c>
      <c r="C11" s="124"/>
      <c r="D11" s="124"/>
      <c r="E11" s="124"/>
      <c r="F11" s="124"/>
      <c r="G11" s="124"/>
      <c r="H11" s="124" t="s">
        <v>326</v>
      </c>
      <c r="I11" s="124"/>
      <c r="J11" s="124"/>
      <c r="K11" s="124"/>
      <c r="L11" s="124"/>
      <c r="M11" s="124"/>
      <c r="N11" s="124"/>
    </row>
    <row r="12" ht="18.95" customHeight="1" spans="1:14">
      <c r="A12" s="5" t="s">
        <v>196</v>
      </c>
      <c r="B12" s="6" t="s">
        <v>51</v>
      </c>
      <c r="C12" s="6" t="s">
        <v>52</v>
      </c>
      <c r="D12" s="6" t="s">
        <v>53</v>
      </c>
      <c r="E12" s="6"/>
      <c r="F12" s="6"/>
      <c r="G12" s="6" t="s">
        <v>54</v>
      </c>
      <c r="H12" s="6" t="s">
        <v>55</v>
      </c>
      <c r="I12" s="6" t="s">
        <v>38</v>
      </c>
      <c r="J12" s="6"/>
      <c r="K12" s="6" t="s">
        <v>39</v>
      </c>
      <c r="L12" s="6"/>
      <c r="M12" s="6" t="s">
        <v>56</v>
      </c>
      <c r="N12" s="6"/>
    </row>
    <row r="13" ht="25" customHeight="1" spans="1:14">
      <c r="A13" s="5"/>
      <c r="B13" s="6" t="s">
        <v>197</v>
      </c>
      <c r="C13" s="6" t="s">
        <v>198</v>
      </c>
      <c r="D13" s="14" t="s">
        <v>133</v>
      </c>
      <c r="E13" s="14"/>
      <c r="F13" s="14"/>
      <c r="G13" s="11">
        <v>1</v>
      </c>
      <c r="H13" s="11">
        <v>0.55</v>
      </c>
      <c r="I13" s="6">
        <v>10</v>
      </c>
      <c r="J13" s="6"/>
      <c r="K13" s="6">
        <v>5.5</v>
      </c>
      <c r="L13" s="6"/>
      <c r="M13" s="135" t="s">
        <v>327</v>
      </c>
      <c r="N13" s="135"/>
    </row>
    <row r="14" ht="15" customHeight="1" spans="1:14">
      <c r="A14" s="5"/>
      <c r="B14" s="6"/>
      <c r="C14" s="6"/>
      <c r="D14" s="14" t="s">
        <v>328</v>
      </c>
      <c r="E14" s="14"/>
      <c r="F14" s="14"/>
      <c r="G14" s="6">
        <v>5</v>
      </c>
      <c r="H14" s="6">
        <v>5</v>
      </c>
      <c r="I14" s="6">
        <v>5</v>
      </c>
      <c r="J14" s="6"/>
      <c r="K14" s="6">
        <v>5</v>
      </c>
      <c r="L14" s="6"/>
      <c r="M14" s="135"/>
      <c r="N14" s="135"/>
    </row>
    <row r="15" ht="15" customHeight="1" spans="1:14">
      <c r="A15" s="5"/>
      <c r="B15" s="6"/>
      <c r="C15" s="6"/>
      <c r="D15" s="14" t="s">
        <v>262</v>
      </c>
      <c r="E15" s="14"/>
      <c r="F15" s="14"/>
      <c r="G15" s="11">
        <v>1</v>
      </c>
      <c r="H15" s="11">
        <v>1</v>
      </c>
      <c r="I15" s="6">
        <v>5</v>
      </c>
      <c r="J15" s="6"/>
      <c r="K15" s="6">
        <v>5</v>
      </c>
      <c r="L15" s="6"/>
      <c r="M15" s="135"/>
      <c r="N15" s="135"/>
    </row>
    <row r="16" ht="15" customHeight="1" spans="1:14">
      <c r="A16" s="5"/>
      <c r="B16" s="6"/>
      <c r="C16" s="6"/>
      <c r="D16" s="14" t="s">
        <v>329</v>
      </c>
      <c r="E16" s="14"/>
      <c r="F16" s="14"/>
      <c r="G16" s="11" t="s">
        <v>330</v>
      </c>
      <c r="H16" s="11" t="s">
        <v>330</v>
      </c>
      <c r="I16" s="6">
        <v>5</v>
      </c>
      <c r="J16" s="6"/>
      <c r="K16" s="6">
        <v>5</v>
      </c>
      <c r="L16" s="6"/>
      <c r="M16" s="135"/>
      <c r="N16" s="135"/>
    </row>
    <row r="17" ht="15" customHeight="1" spans="1:14">
      <c r="A17" s="5"/>
      <c r="B17" s="6"/>
      <c r="C17" s="6"/>
      <c r="D17" s="14" t="s">
        <v>331</v>
      </c>
      <c r="E17" s="14"/>
      <c r="F17" s="14"/>
      <c r="G17" s="11" t="s">
        <v>332</v>
      </c>
      <c r="H17" s="11" t="s">
        <v>332</v>
      </c>
      <c r="I17" s="6">
        <v>5</v>
      </c>
      <c r="J17" s="6"/>
      <c r="K17" s="6">
        <v>5</v>
      </c>
      <c r="L17" s="6"/>
      <c r="M17" s="135"/>
      <c r="N17" s="135"/>
    </row>
    <row r="18" ht="15" customHeight="1" spans="1:14">
      <c r="A18" s="5"/>
      <c r="B18" s="6"/>
      <c r="C18" s="6"/>
      <c r="D18" s="14" t="s">
        <v>333</v>
      </c>
      <c r="E18" s="14"/>
      <c r="F18" s="14"/>
      <c r="G18" s="11" t="s">
        <v>330</v>
      </c>
      <c r="H18" s="11" t="s">
        <v>330</v>
      </c>
      <c r="I18" s="6">
        <v>5</v>
      </c>
      <c r="J18" s="6"/>
      <c r="K18" s="6">
        <v>5</v>
      </c>
      <c r="L18" s="6"/>
      <c r="M18" s="135"/>
      <c r="N18" s="135"/>
    </row>
    <row r="19" ht="29" customHeight="1" spans="1:14">
      <c r="A19" s="5"/>
      <c r="B19" s="6"/>
      <c r="C19" s="6"/>
      <c r="D19" s="14" t="s">
        <v>334</v>
      </c>
      <c r="E19" s="14"/>
      <c r="F19" s="14"/>
      <c r="G19" s="6">
        <v>1</v>
      </c>
      <c r="H19" s="6">
        <v>0</v>
      </c>
      <c r="I19" s="6">
        <v>5</v>
      </c>
      <c r="J19" s="6"/>
      <c r="K19" s="6">
        <v>0</v>
      </c>
      <c r="L19" s="6"/>
      <c r="M19" s="135" t="s">
        <v>327</v>
      </c>
      <c r="N19" s="135"/>
    </row>
    <row r="20" ht="15" customHeight="1" spans="1:14">
      <c r="A20" s="5"/>
      <c r="B20" s="6"/>
      <c r="C20" s="6" t="s">
        <v>201</v>
      </c>
      <c r="D20" s="14" t="s">
        <v>274</v>
      </c>
      <c r="E20" s="14"/>
      <c r="F20" s="14"/>
      <c r="G20" s="11">
        <v>1</v>
      </c>
      <c r="H20" s="11">
        <v>1</v>
      </c>
      <c r="I20" s="6">
        <v>5</v>
      </c>
      <c r="J20" s="6"/>
      <c r="K20" s="6">
        <v>5</v>
      </c>
      <c r="L20" s="6"/>
      <c r="M20" s="6"/>
      <c r="N20" s="6"/>
    </row>
    <row r="21" ht="29" customHeight="1" spans="1:14">
      <c r="A21" s="5"/>
      <c r="B21" s="6"/>
      <c r="C21" s="6" t="s">
        <v>203</v>
      </c>
      <c r="D21" s="14" t="s">
        <v>335</v>
      </c>
      <c r="E21" s="14"/>
      <c r="F21" s="14"/>
      <c r="G21" s="11">
        <v>1</v>
      </c>
      <c r="H21" s="11">
        <v>0.55</v>
      </c>
      <c r="I21" s="6">
        <v>10</v>
      </c>
      <c r="J21" s="6"/>
      <c r="K21" s="6">
        <v>5.5</v>
      </c>
      <c r="L21" s="6"/>
      <c r="M21" s="135" t="s">
        <v>327</v>
      </c>
      <c r="N21" s="135"/>
    </row>
    <row r="22" ht="15" customHeight="1" spans="1:14">
      <c r="A22" s="5"/>
      <c r="B22" s="6"/>
      <c r="C22" s="6" t="s">
        <v>205</v>
      </c>
      <c r="D22" s="14" t="s">
        <v>336</v>
      </c>
      <c r="E22" s="14"/>
      <c r="F22" s="14"/>
      <c r="G22" s="11">
        <v>1</v>
      </c>
      <c r="H22" s="11">
        <v>1</v>
      </c>
      <c r="I22" s="6">
        <v>5</v>
      </c>
      <c r="J22" s="6"/>
      <c r="K22" s="6">
        <v>5</v>
      </c>
      <c r="L22" s="6"/>
      <c r="M22" s="6"/>
      <c r="N22" s="6"/>
    </row>
    <row r="23" ht="15" customHeight="1" spans="1:14">
      <c r="A23" s="5"/>
      <c r="B23" s="6" t="s">
        <v>207</v>
      </c>
      <c r="C23" s="6" t="s">
        <v>92</v>
      </c>
      <c r="D23" s="14" t="s">
        <v>337</v>
      </c>
      <c r="E23" s="14"/>
      <c r="F23" s="14"/>
      <c r="G23" s="6" t="s">
        <v>338</v>
      </c>
      <c r="H23" s="6" t="s">
        <v>338</v>
      </c>
      <c r="I23" s="6">
        <v>4</v>
      </c>
      <c r="J23" s="6"/>
      <c r="K23" s="6">
        <v>4</v>
      </c>
      <c r="L23" s="6"/>
      <c r="M23" s="6"/>
      <c r="N23" s="6"/>
    </row>
    <row r="24" ht="15" customHeight="1" spans="1:14">
      <c r="A24" s="5"/>
      <c r="B24" s="6"/>
      <c r="C24" s="6"/>
      <c r="D24" s="14" t="s">
        <v>339</v>
      </c>
      <c r="E24" s="14"/>
      <c r="F24" s="14"/>
      <c r="G24" s="6" t="s">
        <v>279</v>
      </c>
      <c r="H24" s="6" t="s">
        <v>279</v>
      </c>
      <c r="I24" s="6">
        <v>4</v>
      </c>
      <c r="J24" s="6"/>
      <c r="K24" s="6">
        <v>4</v>
      </c>
      <c r="L24" s="6"/>
      <c r="M24" s="6"/>
      <c r="N24" s="6"/>
    </row>
    <row r="25" ht="25" customHeight="1" spans="1:14">
      <c r="A25" s="5"/>
      <c r="B25" s="6"/>
      <c r="C25" s="6" t="s">
        <v>94</v>
      </c>
      <c r="D25" s="14" t="s">
        <v>340</v>
      </c>
      <c r="E25" s="14"/>
      <c r="F25" s="14"/>
      <c r="G25" s="6" t="s">
        <v>341</v>
      </c>
      <c r="H25" s="6" t="s">
        <v>341</v>
      </c>
      <c r="I25" s="6">
        <v>4</v>
      </c>
      <c r="J25" s="6"/>
      <c r="K25" s="6">
        <v>4</v>
      </c>
      <c r="L25" s="6"/>
      <c r="M25" s="6"/>
      <c r="N25" s="6"/>
    </row>
    <row r="26" ht="15" customHeight="1" spans="1:14">
      <c r="A26" s="5"/>
      <c r="B26" s="6"/>
      <c r="C26" s="6"/>
      <c r="D26" s="14" t="s">
        <v>342</v>
      </c>
      <c r="E26" s="14"/>
      <c r="F26" s="14"/>
      <c r="G26" s="6" t="s">
        <v>279</v>
      </c>
      <c r="H26" s="6" t="s">
        <v>279</v>
      </c>
      <c r="I26" s="6">
        <v>4</v>
      </c>
      <c r="J26" s="6"/>
      <c r="K26" s="6">
        <v>4</v>
      </c>
      <c r="L26" s="6"/>
      <c r="M26" s="6"/>
      <c r="N26" s="6"/>
    </row>
    <row r="27" ht="25" customHeight="1" spans="1:14">
      <c r="A27" s="5"/>
      <c r="B27" s="6"/>
      <c r="C27" s="6" t="s">
        <v>96</v>
      </c>
      <c r="D27" s="14" t="s">
        <v>343</v>
      </c>
      <c r="E27" s="14"/>
      <c r="F27" s="14"/>
      <c r="G27" s="6" t="s">
        <v>90</v>
      </c>
      <c r="H27" s="6" t="s">
        <v>90</v>
      </c>
      <c r="I27" s="6">
        <v>4</v>
      </c>
      <c r="J27" s="6"/>
      <c r="K27" s="6">
        <v>4</v>
      </c>
      <c r="L27" s="6"/>
      <c r="M27" s="6"/>
      <c r="N27" s="6"/>
    </row>
    <row r="28" ht="24" customHeight="1" spans="1:14">
      <c r="A28" s="5"/>
      <c r="B28" s="6"/>
      <c r="C28" s="6"/>
      <c r="D28" s="14" t="s">
        <v>344</v>
      </c>
      <c r="E28" s="14"/>
      <c r="F28" s="14"/>
      <c r="G28" s="6" t="s">
        <v>90</v>
      </c>
      <c r="H28" s="6" t="s">
        <v>90</v>
      </c>
      <c r="I28" s="6">
        <v>4</v>
      </c>
      <c r="J28" s="6"/>
      <c r="K28" s="6">
        <v>4</v>
      </c>
      <c r="L28" s="6"/>
      <c r="M28" s="6"/>
      <c r="N28" s="6"/>
    </row>
    <row r="29" ht="26" customHeight="1" spans="1:14">
      <c r="A29" s="5"/>
      <c r="B29" s="6"/>
      <c r="C29" s="6" t="s">
        <v>213</v>
      </c>
      <c r="D29" s="14" t="s">
        <v>345</v>
      </c>
      <c r="E29" s="14"/>
      <c r="F29" s="14"/>
      <c r="G29" s="6" t="s">
        <v>90</v>
      </c>
      <c r="H29" s="6" t="s">
        <v>90</v>
      </c>
      <c r="I29" s="6">
        <v>6</v>
      </c>
      <c r="J29" s="6"/>
      <c r="K29" s="6">
        <v>6</v>
      </c>
      <c r="L29" s="6"/>
      <c r="M29" s="6"/>
      <c r="N29" s="6"/>
    </row>
    <row r="30" ht="15" customHeight="1" spans="1:14">
      <c r="A30" s="5"/>
      <c r="B30" s="6" t="s">
        <v>218</v>
      </c>
      <c r="C30" s="6" t="s">
        <v>219</v>
      </c>
      <c r="D30" s="14" t="s">
        <v>120</v>
      </c>
      <c r="E30" s="14"/>
      <c r="F30" s="14"/>
      <c r="G30" s="11" t="s">
        <v>221</v>
      </c>
      <c r="H30" s="11">
        <v>0.95</v>
      </c>
      <c r="I30" s="6">
        <v>5</v>
      </c>
      <c r="J30" s="6"/>
      <c r="K30" s="6">
        <v>5</v>
      </c>
      <c r="L30" s="6"/>
      <c r="M30" s="6"/>
      <c r="N30" s="6"/>
    </row>
    <row r="31" ht="15" customHeight="1" spans="1:14">
      <c r="A31" s="5"/>
      <c r="B31" s="6"/>
      <c r="C31" s="6"/>
      <c r="D31" s="14" t="s">
        <v>346</v>
      </c>
      <c r="E31" s="14"/>
      <c r="F31" s="14"/>
      <c r="G31" s="11" t="s">
        <v>123</v>
      </c>
      <c r="H31" s="11">
        <v>0.85</v>
      </c>
      <c r="I31" s="6">
        <v>5</v>
      </c>
      <c r="J31" s="6"/>
      <c r="K31" s="6">
        <v>5</v>
      </c>
      <c r="L31" s="6"/>
      <c r="M31" s="6"/>
      <c r="N31" s="6"/>
    </row>
    <row r="32" ht="15" customHeight="1" spans="1:14">
      <c r="A32" s="15" t="s">
        <v>222</v>
      </c>
      <c r="B32" s="15"/>
      <c r="C32" s="15"/>
      <c r="D32" s="15"/>
      <c r="E32" s="15"/>
      <c r="F32" s="15"/>
      <c r="G32" s="15"/>
      <c r="H32" s="15"/>
      <c r="I32" s="15">
        <f>SUM(I13:I31)</f>
        <v>100</v>
      </c>
      <c r="J32" s="15"/>
      <c r="K32" s="15">
        <f>SUM(K13:K31)</f>
        <v>86</v>
      </c>
      <c r="L32" s="15"/>
      <c r="M32" s="25"/>
      <c r="N32" s="25"/>
    </row>
    <row r="33" spans="1:14">
      <c r="A33" s="16" t="s">
        <v>223</v>
      </c>
      <c r="B33" s="17" t="s">
        <v>241</v>
      </c>
      <c r="C33" s="18"/>
      <c r="D33" s="18"/>
      <c r="E33" s="18"/>
      <c r="F33" s="18"/>
      <c r="G33" s="18"/>
      <c r="H33" s="18"/>
      <c r="I33" s="18"/>
      <c r="J33" s="18"/>
      <c r="K33" s="18"/>
      <c r="L33" s="18"/>
      <c r="M33" s="18"/>
      <c r="N33" s="26"/>
    </row>
    <row r="34" ht="18" customHeight="1" spans="1:14">
      <c r="A34" s="19" t="s">
        <v>225</v>
      </c>
      <c r="B34" s="19"/>
      <c r="C34" s="19"/>
      <c r="D34" s="19"/>
      <c r="E34" s="19"/>
      <c r="F34" s="19"/>
      <c r="G34" s="19"/>
      <c r="H34" s="19"/>
      <c r="I34" s="19"/>
      <c r="J34" s="19"/>
      <c r="K34" s="19"/>
      <c r="L34" s="19"/>
      <c r="M34" s="19"/>
      <c r="N34" s="19"/>
    </row>
    <row r="35" ht="51.95" customHeight="1" spans="1:14">
      <c r="A35" s="19" t="s">
        <v>226</v>
      </c>
      <c r="B35" s="19"/>
      <c r="C35" s="19"/>
      <c r="D35" s="19"/>
      <c r="E35" s="19"/>
      <c r="F35" s="19"/>
      <c r="G35" s="19"/>
      <c r="H35" s="19"/>
      <c r="I35" s="19"/>
      <c r="J35" s="19"/>
      <c r="K35" s="19"/>
      <c r="L35" s="19"/>
      <c r="M35" s="19"/>
      <c r="N35" s="19"/>
    </row>
    <row r="36" ht="48" customHeight="1" spans="1:14">
      <c r="A36" s="19" t="s">
        <v>227</v>
      </c>
      <c r="B36" s="19"/>
      <c r="C36" s="19"/>
      <c r="D36" s="19"/>
      <c r="E36" s="19"/>
      <c r="F36" s="19"/>
      <c r="G36" s="19"/>
      <c r="H36" s="19"/>
      <c r="I36" s="19"/>
      <c r="J36" s="19"/>
      <c r="K36" s="19"/>
      <c r="L36" s="19"/>
      <c r="M36" s="19"/>
      <c r="N36" s="19"/>
    </row>
  </sheetData>
  <mergeCells count="13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0:A11"/>
    <mergeCell ref="A12:A31"/>
    <mergeCell ref="B13:B22"/>
    <mergeCell ref="B23:B29"/>
    <mergeCell ref="B30:B31"/>
    <mergeCell ref="C13:C19"/>
    <mergeCell ref="C23:C24"/>
    <mergeCell ref="C25:C26"/>
    <mergeCell ref="C27:C28"/>
    <mergeCell ref="C30:C31"/>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5"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19" workbookViewId="0">
      <selection activeCell="K18" sqref="K18:L18"/>
    </sheetView>
  </sheetViews>
  <sheetFormatPr defaultColWidth="9" defaultRowHeight="13.5"/>
  <cols>
    <col min="1" max="1" width="5.25" customWidth="1"/>
    <col min="3" max="3" width="7.25" customWidth="1"/>
    <col min="4" max="4" width="7.375" customWidth="1"/>
    <col min="5" max="5" width="11" customWidth="1"/>
    <col min="6" max="6" width="0.875" customWidth="1"/>
    <col min="7" max="7" width="10.875" customWidth="1"/>
    <col min="8" max="8" width="10.125" customWidth="1"/>
    <col min="9" max="9" width="5.75" customWidth="1"/>
    <col min="10" max="10" width="0.875" customWidth="1"/>
    <col min="11" max="11" width="6.125" customWidth="1"/>
    <col min="12" max="12" width="1" customWidth="1"/>
    <col min="13" max="13" width="6" customWidth="1"/>
    <col min="14" max="14" width="11.375" customWidth="1"/>
  </cols>
  <sheetData>
    <row r="1" customFormat="1" ht="42" customHeight="1" spans="1:14">
      <c r="A1" s="2" t="s">
        <v>347</v>
      </c>
      <c r="B1" s="2"/>
      <c r="C1" s="2"/>
      <c r="D1" s="2"/>
      <c r="E1" s="2"/>
      <c r="F1" s="2"/>
      <c r="G1" s="2"/>
      <c r="H1" s="2"/>
      <c r="I1" s="2"/>
      <c r="J1" s="2"/>
      <c r="K1" s="2"/>
      <c r="L1" s="2"/>
      <c r="M1" s="2"/>
      <c r="N1" s="2"/>
    </row>
    <row r="2" customFormat="1" ht="15" customHeight="1" spans="1:14">
      <c r="A2" s="3" t="s">
        <v>151</v>
      </c>
      <c r="B2" s="3"/>
      <c r="C2" s="3" t="s">
        <v>348</v>
      </c>
      <c r="D2" s="3"/>
      <c r="E2" s="3"/>
      <c r="F2" s="3"/>
      <c r="G2" s="3"/>
      <c r="H2" s="3"/>
      <c r="I2" s="3"/>
      <c r="J2" s="3"/>
      <c r="K2" s="3"/>
      <c r="L2" s="3"/>
      <c r="M2" s="3"/>
      <c r="N2" s="3"/>
    </row>
    <row r="3" customFormat="1" ht="15" customHeight="1" spans="1:14">
      <c r="A3" s="3" t="s">
        <v>152</v>
      </c>
      <c r="B3" s="3"/>
      <c r="C3" s="3" t="s">
        <v>163</v>
      </c>
      <c r="D3" s="3"/>
      <c r="E3" s="3"/>
      <c r="F3" s="3"/>
      <c r="G3" s="3"/>
      <c r="H3" s="3" t="s">
        <v>184</v>
      </c>
      <c r="I3" s="3"/>
      <c r="J3" s="3" t="s">
        <v>32</v>
      </c>
      <c r="K3" s="3"/>
      <c r="L3" s="3"/>
      <c r="M3" s="3"/>
      <c r="N3" s="3"/>
    </row>
    <row r="4" customFormat="1" ht="15" customHeight="1" spans="1:14">
      <c r="A4" s="3" t="s">
        <v>153</v>
      </c>
      <c r="B4" s="3"/>
      <c r="C4" s="3"/>
      <c r="D4" s="3"/>
      <c r="E4" s="3" t="s">
        <v>34</v>
      </c>
      <c r="F4" s="3" t="s">
        <v>185</v>
      </c>
      <c r="G4" s="3"/>
      <c r="H4" s="3" t="s">
        <v>186</v>
      </c>
      <c r="I4" s="3"/>
      <c r="J4" s="3" t="s">
        <v>38</v>
      </c>
      <c r="K4" s="3"/>
      <c r="L4" s="3" t="s">
        <v>187</v>
      </c>
      <c r="M4" s="3"/>
      <c r="N4" s="3" t="s">
        <v>39</v>
      </c>
    </row>
    <row r="5" customFormat="1" ht="15" customHeight="1" spans="1:14">
      <c r="A5" s="3"/>
      <c r="B5" s="3"/>
      <c r="C5" s="3"/>
      <c r="D5" s="3"/>
      <c r="E5" s="3"/>
      <c r="F5" s="3"/>
      <c r="G5" s="3"/>
      <c r="H5" s="3"/>
      <c r="I5" s="3"/>
      <c r="J5" s="3"/>
      <c r="K5" s="3"/>
      <c r="L5" s="3"/>
      <c r="M5" s="3"/>
      <c r="N5" s="3"/>
    </row>
    <row r="6" customFormat="1" ht="15" customHeight="1" spans="1:14">
      <c r="A6" s="3"/>
      <c r="B6" s="3"/>
      <c r="C6" s="4" t="s">
        <v>188</v>
      </c>
      <c r="D6" s="4"/>
      <c r="E6" s="3">
        <v>507.4</v>
      </c>
      <c r="F6" s="3">
        <v>507.4</v>
      </c>
      <c r="G6" s="3"/>
      <c r="H6" s="3">
        <v>470.65</v>
      </c>
      <c r="I6" s="3"/>
      <c r="J6" s="3">
        <v>10</v>
      </c>
      <c r="K6" s="3"/>
      <c r="L6" s="103">
        <f>H6/F6*100%</f>
        <v>0.927571935356721</v>
      </c>
      <c r="M6" s="103"/>
      <c r="N6" s="36">
        <f>J6*L6</f>
        <v>9.27571935356721</v>
      </c>
    </row>
    <row r="7" customFormat="1" ht="15" customHeight="1" spans="1:14">
      <c r="A7" s="3"/>
      <c r="B7" s="3"/>
      <c r="C7" s="3" t="s">
        <v>189</v>
      </c>
      <c r="D7" s="3"/>
      <c r="E7" s="3">
        <v>507.4</v>
      </c>
      <c r="F7" s="3">
        <v>507.4</v>
      </c>
      <c r="G7" s="3"/>
      <c r="H7" s="3">
        <v>470.65</v>
      </c>
      <c r="I7" s="3"/>
      <c r="J7" s="3">
        <v>10</v>
      </c>
      <c r="K7" s="3"/>
      <c r="L7" s="103">
        <f>H7/F7*100%</f>
        <v>0.927571935356721</v>
      </c>
      <c r="M7" s="103"/>
      <c r="N7" s="36">
        <f>J7*L7</f>
        <v>9.27571935356721</v>
      </c>
    </row>
    <row r="8" customFormat="1" ht="15" customHeight="1" spans="1:14">
      <c r="A8" s="3"/>
      <c r="B8" s="3"/>
      <c r="C8" s="3" t="s">
        <v>190</v>
      </c>
      <c r="D8" s="3"/>
      <c r="E8" s="3"/>
      <c r="F8" s="3"/>
      <c r="G8" s="3"/>
      <c r="H8" s="3"/>
      <c r="I8" s="3"/>
      <c r="J8" s="3"/>
      <c r="K8" s="3"/>
      <c r="L8" s="103"/>
      <c r="M8" s="103"/>
      <c r="N8" s="3"/>
    </row>
    <row r="9" customFormat="1" ht="15" customHeight="1" spans="1:14">
      <c r="A9" s="3"/>
      <c r="B9" s="3"/>
      <c r="C9" s="3" t="s">
        <v>161</v>
      </c>
      <c r="D9" s="3"/>
      <c r="E9" s="3"/>
      <c r="F9" s="3"/>
      <c r="G9" s="3"/>
      <c r="H9" s="3"/>
      <c r="I9" s="3"/>
      <c r="J9" s="3" t="s">
        <v>191</v>
      </c>
      <c r="K9" s="3"/>
      <c r="L9" s="3"/>
      <c r="M9" s="3"/>
      <c r="N9" s="3" t="s">
        <v>191</v>
      </c>
    </row>
    <row r="10" customFormat="1" ht="15" customHeight="1" spans="1:14">
      <c r="A10" s="3" t="s">
        <v>192</v>
      </c>
      <c r="B10" s="3" t="s">
        <v>44</v>
      </c>
      <c r="C10" s="3"/>
      <c r="D10" s="3"/>
      <c r="E10" s="3"/>
      <c r="F10" s="3"/>
      <c r="G10" s="3"/>
      <c r="H10" s="3" t="s">
        <v>193</v>
      </c>
      <c r="I10" s="3"/>
      <c r="J10" s="3"/>
      <c r="K10" s="3"/>
      <c r="L10" s="3"/>
      <c r="M10" s="3"/>
      <c r="N10" s="3"/>
    </row>
    <row r="11" customFormat="1" ht="84" customHeight="1" spans="1:14">
      <c r="A11" s="3"/>
      <c r="B11" s="27" t="s">
        <v>349</v>
      </c>
      <c r="C11" s="28"/>
      <c r="D11" s="28"/>
      <c r="E11" s="28"/>
      <c r="F11" s="28"/>
      <c r="G11" s="29"/>
      <c r="H11" s="27" t="s">
        <v>350</v>
      </c>
      <c r="I11" s="28"/>
      <c r="J11" s="28"/>
      <c r="K11" s="28"/>
      <c r="L11" s="28"/>
      <c r="M11" s="28"/>
      <c r="N11" s="29"/>
    </row>
    <row r="12" customFormat="1" ht="27.75" customHeight="1" spans="1:14">
      <c r="A12" s="5" t="s">
        <v>196</v>
      </c>
      <c r="B12" s="6" t="s">
        <v>51</v>
      </c>
      <c r="C12" s="6" t="s">
        <v>52</v>
      </c>
      <c r="D12" s="6" t="s">
        <v>53</v>
      </c>
      <c r="E12" s="6"/>
      <c r="F12" s="6"/>
      <c r="G12" s="6" t="s">
        <v>54</v>
      </c>
      <c r="H12" s="6" t="s">
        <v>55</v>
      </c>
      <c r="I12" s="6" t="s">
        <v>38</v>
      </c>
      <c r="J12" s="6"/>
      <c r="K12" s="6" t="s">
        <v>39</v>
      </c>
      <c r="L12" s="6"/>
      <c r="M12" s="6" t="s">
        <v>56</v>
      </c>
      <c r="N12" s="6"/>
    </row>
    <row r="13" customFormat="1" ht="20" customHeight="1" spans="1:14">
      <c r="A13" s="5"/>
      <c r="B13" s="7" t="s">
        <v>197</v>
      </c>
      <c r="C13" s="7" t="s">
        <v>198</v>
      </c>
      <c r="D13" s="14" t="s">
        <v>133</v>
      </c>
      <c r="E13" s="14"/>
      <c r="F13" s="14"/>
      <c r="G13" s="156">
        <v>1</v>
      </c>
      <c r="H13" s="156">
        <v>0.9276</v>
      </c>
      <c r="I13" s="6">
        <v>10</v>
      </c>
      <c r="J13" s="6"/>
      <c r="K13" s="164">
        <f>I13*H13</f>
        <v>9.276</v>
      </c>
      <c r="L13" s="164"/>
      <c r="M13" s="6" t="s">
        <v>351</v>
      </c>
      <c r="N13" s="6"/>
    </row>
    <row r="14" customFormat="1" ht="20" customHeight="1" spans="1:14">
      <c r="A14" s="5"/>
      <c r="B14" s="12"/>
      <c r="C14" s="13"/>
      <c r="D14" s="14" t="s">
        <v>352</v>
      </c>
      <c r="E14" s="14"/>
      <c r="F14" s="14"/>
      <c r="G14" s="156">
        <v>1</v>
      </c>
      <c r="H14" s="156">
        <v>1</v>
      </c>
      <c r="I14" s="6">
        <v>10</v>
      </c>
      <c r="J14" s="6"/>
      <c r="K14" s="6">
        <v>10</v>
      </c>
      <c r="L14" s="6"/>
      <c r="M14" s="6"/>
      <c r="N14" s="6"/>
    </row>
    <row r="15" customFormat="1" ht="38" customHeight="1" spans="1:14">
      <c r="A15" s="5"/>
      <c r="B15" s="12"/>
      <c r="C15" s="6" t="s">
        <v>201</v>
      </c>
      <c r="D15" s="157" t="s">
        <v>353</v>
      </c>
      <c r="E15" s="158"/>
      <c r="F15" s="159"/>
      <c r="G15" s="160" t="s">
        <v>123</v>
      </c>
      <c r="H15" s="160" t="s">
        <v>123</v>
      </c>
      <c r="I15" s="6">
        <v>10</v>
      </c>
      <c r="J15" s="6"/>
      <c r="K15" s="6">
        <v>8</v>
      </c>
      <c r="L15" s="6"/>
      <c r="M15" s="135"/>
      <c r="N15" s="135"/>
    </row>
    <row r="16" customFormat="1" ht="44" customHeight="1" spans="1:14">
      <c r="A16" s="5"/>
      <c r="B16" s="12"/>
      <c r="C16" s="6"/>
      <c r="D16" s="14" t="s">
        <v>354</v>
      </c>
      <c r="E16" s="14"/>
      <c r="F16" s="14"/>
      <c r="G16" s="160" t="s">
        <v>355</v>
      </c>
      <c r="H16" s="160" t="s">
        <v>356</v>
      </c>
      <c r="I16" s="6">
        <v>10</v>
      </c>
      <c r="J16" s="6"/>
      <c r="K16" s="164">
        <f>H16*I16</f>
        <v>5.257</v>
      </c>
      <c r="L16" s="164"/>
      <c r="M16" s="6" t="s">
        <v>351</v>
      </c>
      <c r="N16" s="6"/>
    </row>
    <row r="17" customFormat="1" ht="48" customHeight="1" spans="1:14">
      <c r="A17" s="5"/>
      <c r="B17" s="12"/>
      <c r="C17" s="6" t="s">
        <v>203</v>
      </c>
      <c r="D17" s="118" t="s">
        <v>357</v>
      </c>
      <c r="E17" s="119"/>
      <c r="F17" s="120"/>
      <c r="G17" s="160" t="s">
        <v>355</v>
      </c>
      <c r="H17" s="160" t="s">
        <v>358</v>
      </c>
      <c r="I17" s="6">
        <v>5</v>
      </c>
      <c r="J17" s="6"/>
      <c r="K17" s="164">
        <f>I17*H17</f>
        <v>4.65</v>
      </c>
      <c r="L17" s="164"/>
      <c r="M17" s="6" t="s">
        <v>351</v>
      </c>
      <c r="N17" s="6"/>
    </row>
    <row r="18" customFormat="1" ht="48" customHeight="1" spans="1:14">
      <c r="A18" s="5"/>
      <c r="B18" s="12"/>
      <c r="C18" s="6"/>
      <c r="D18" s="8" t="s">
        <v>359</v>
      </c>
      <c r="E18" s="9"/>
      <c r="F18" s="10"/>
      <c r="G18" s="74" t="s">
        <v>87</v>
      </c>
      <c r="H18" s="74" t="s">
        <v>87</v>
      </c>
      <c r="I18" s="6">
        <v>5</v>
      </c>
      <c r="J18" s="6"/>
      <c r="K18" s="165">
        <v>5</v>
      </c>
      <c r="L18" s="148"/>
      <c r="M18" s="135"/>
      <c r="N18" s="135"/>
    </row>
    <row r="19" customFormat="1" ht="42" customHeight="1" spans="1:14">
      <c r="A19" s="5"/>
      <c r="B19" s="13"/>
      <c r="C19" s="161" t="s">
        <v>205</v>
      </c>
      <c r="D19" s="118" t="s">
        <v>336</v>
      </c>
      <c r="E19" s="119"/>
      <c r="F19" s="120"/>
      <c r="G19" s="160" t="s">
        <v>355</v>
      </c>
      <c r="H19" s="160" t="s">
        <v>355</v>
      </c>
      <c r="I19" s="6">
        <v>10</v>
      </c>
      <c r="J19" s="6"/>
      <c r="K19" s="6">
        <v>10</v>
      </c>
      <c r="L19" s="6"/>
      <c r="M19" s="135"/>
      <c r="N19" s="135"/>
    </row>
    <row r="20" customFormat="1" ht="30" customHeight="1" spans="1:14">
      <c r="A20" s="5"/>
      <c r="B20" s="6" t="s">
        <v>207</v>
      </c>
      <c r="C20" s="6" t="s">
        <v>92</v>
      </c>
      <c r="D20" s="162" t="s">
        <v>360</v>
      </c>
      <c r="E20" s="162"/>
      <c r="F20" s="162"/>
      <c r="G20" s="6" t="s">
        <v>215</v>
      </c>
      <c r="H20" s="6" t="s">
        <v>215</v>
      </c>
      <c r="I20" s="6">
        <v>5</v>
      </c>
      <c r="J20" s="6"/>
      <c r="K20" s="6">
        <v>5</v>
      </c>
      <c r="L20" s="6"/>
      <c r="M20" s="6"/>
      <c r="N20" s="6"/>
    </row>
    <row r="21" customFormat="1" ht="30" customHeight="1" spans="1:14">
      <c r="A21" s="5"/>
      <c r="B21" s="6"/>
      <c r="C21" s="7" t="s">
        <v>94</v>
      </c>
      <c r="D21" s="118" t="s">
        <v>361</v>
      </c>
      <c r="E21" s="119"/>
      <c r="F21" s="120"/>
      <c r="G21" s="6" t="s">
        <v>362</v>
      </c>
      <c r="H21" s="6" t="s">
        <v>362</v>
      </c>
      <c r="I21" s="6">
        <v>4</v>
      </c>
      <c r="J21" s="6"/>
      <c r="K21" s="6">
        <v>4</v>
      </c>
      <c r="L21" s="6"/>
      <c r="M21" s="6"/>
      <c r="N21" s="6"/>
    </row>
    <row r="22" customFormat="1" ht="30" customHeight="1" spans="1:14">
      <c r="A22" s="5"/>
      <c r="B22" s="6"/>
      <c r="C22" s="13"/>
      <c r="D22" s="118" t="s">
        <v>363</v>
      </c>
      <c r="E22" s="119"/>
      <c r="F22" s="120"/>
      <c r="G22" s="6" t="s">
        <v>215</v>
      </c>
      <c r="H22" s="6" t="s">
        <v>215</v>
      </c>
      <c r="I22" s="6">
        <v>4</v>
      </c>
      <c r="J22" s="6"/>
      <c r="K22" s="6">
        <v>4</v>
      </c>
      <c r="L22" s="6"/>
      <c r="M22" s="6"/>
      <c r="N22" s="6"/>
    </row>
    <row r="23" customFormat="1" ht="30" customHeight="1" spans="1:14">
      <c r="A23" s="5"/>
      <c r="B23" s="6"/>
      <c r="C23" s="12" t="s">
        <v>96</v>
      </c>
      <c r="D23" s="14" t="s">
        <v>364</v>
      </c>
      <c r="E23" s="14"/>
      <c r="F23" s="14"/>
      <c r="G23" s="6" t="s">
        <v>95</v>
      </c>
      <c r="H23" s="6" t="s">
        <v>95</v>
      </c>
      <c r="I23" s="6">
        <v>4</v>
      </c>
      <c r="J23" s="6"/>
      <c r="K23" s="6">
        <v>4</v>
      </c>
      <c r="L23" s="6"/>
      <c r="M23" s="6"/>
      <c r="N23" s="6"/>
    </row>
    <row r="24" customFormat="1" ht="27.75" customHeight="1" spans="1:14">
      <c r="A24" s="5"/>
      <c r="B24" s="6"/>
      <c r="C24" s="12"/>
      <c r="D24" s="14" t="s">
        <v>365</v>
      </c>
      <c r="E24" s="14"/>
      <c r="F24" s="14"/>
      <c r="G24" s="6" t="s">
        <v>215</v>
      </c>
      <c r="H24" s="6" t="s">
        <v>215</v>
      </c>
      <c r="I24" s="6">
        <v>4</v>
      </c>
      <c r="J24" s="6"/>
      <c r="K24" s="6">
        <v>4</v>
      </c>
      <c r="L24" s="6"/>
      <c r="M24" s="6"/>
      <c r="N24" s="6"/>
    </row>
    <row r="25" customFormat="1" ht="30.75" customHeight="1" spans="1:14">
      <c r="A25" s="5"/>
      <c r="B25" s="6"/>
      <c r="C25" s="7" t="s">
        <v>213</v>
      </c>
      <c r="D25" s="163" t="s">
        <v>366</v>
      </c>
      <c r="E25" s="163"/>
      <c r="F25" s="163"/>
      <c r="G25" s="6" t="s">
        <v>215</v>
      </c>
      <c r="H25" s="6" t="s">
        <v>215</v>
      </c>
      <c r="I25" s="6">
        <v>3</v>
      </c>
      <c r="J25" s="6"/>
      <c r="K25" s="6">
        <v>3</v>
      </c>
      <c r="L25" s="6"/>
      <c r="M25" s="6"/>
      <c r="N25" s="6"/>
    </row>
    <row r="26" customFormat="1" ht="30.75" customHeight="1" spans="1:14">
      <c r="A26" s="5"/>
      <c r="B26" s="6"/>
      <c r="C26" s="12"/>
      <c r="D26" s="163" t="s">
        <v>360</v>
      </c>
      <c r="E26" s="163"/>
      <c r="F26" s="163"/>
      <c r="G26" s="6" t="s">
        <v>367</v>
      </c>
      <c r="H26" s="6" t="s">
        <v>367</v>
      </c>
      <c r="I26" s="6">
        <v>3</v>
      </c>
      <c r="J26" s="6"/>
      <c r="K26" s="6">
        <v>3</v>
      </c>
      <c r="L26" s="6"/>
      <c r="M26" s="6"/>
      <c r="N26" s="6"/>
    </row>
    <row r="27" customFormat="1" ht="30" customHeight="1" spans="1:14">
      <c r="A27" s="5"/>
      <c r="B27" s="6"/>
      <c r="C27" s="12"/>
      <c r="D27" s="135" t="s">
        <v>304</v>
      </c>
      <c r="E27" s="135"/>
      <c r="F27" s="135"/>
      <c r="G27" s="6" t="s">
        <v>215</v>
      </c>
      <c r="H27" s="6" t="s">
        <v>215</v>
      </c>
      <c r="I27" s="6">
        <v>3</v>
      </c>
      <c r="J27" s="6"/>
      <c r="K27" s="6">
        <v>3</v>
      </c>
      <c r="L27" s="6"/>
      <c r="M27" s="6"/>
      <c r="N27" s="6"/>
    </row>
    <row r="28" customFormat="1" ht="36.75" customHeight="1" spans="1:14">
      <c r="A28" s="5"/>
      <c r="B28" s="6" t="s">
        <v>218</v>
      </c>
      <c r="C28" s="6" t="s">
        <v>219</v>
      </c>
      <c r="D28" s="14" t="s">
        <v>368</v>
      </c>
      <c r="E28" s="14"/>
      <c r="F28" s="14"/>
      <c r="G28" s="6" t="s">
        <v>221</v>
      </c>
      <c r="H28" s="11">
        <v>0.95</v>
      </c>
      <c r="I28" s="6">
        <v>10</v>
      </c>
      <c r="J28" s="6"/>
      <c r="K28" s="6">
        <v>10</v>
      </c>
      <c r="L28" s="6"/>
      <c r="M28" s="6"/>
      <c r="N28" s="6"/>
    </row>
    <row r="29" customFormat="1" ht="15" customHeight="1" spans="1:14">
      <c r="A29" s="15" t="s">
        <v>222</v>
      </c>
      <c r="B29" s="15"/>
      <c r="C29" s="15"/>
      <c r="D29" s="15"/>
      <c r="E29" s="15"/>
      <c r="F29" s="15"/>
      <c r="G29" s="15"/>
      <c r="H29" s="15"/>
      <c r="I29" s="15">
        <f>SUM(I13:I28)</f>
        <v>100</v>
      </c>
      <c r="J29" s="15"/>
      <c r="K29" s="104">
        <f>SUM(K13:K28)</f>
        <v>92.183</v>
      </c>
      <c r="L29" s="104"/>
      <c r="M29" s="25"/>
      <c r="N29" s="25"/>
    </row>
    <row r="30" customFormat="1" spans="1:14">
      <c r="A30" s="16" t="s">
        <v>223</v>
      </c>
      <c r="B30" s="17" t="s">
        <v>241</v>
      </c>
      <c r="C30" s="18"/>
      <c r="D30" s="18"/>
      <c r="E30" s="18"/>
      <c r="F30" s="18"/>
      <c r="G30" s="18"/>
      <c r="H30" s="18"/>
      <c r="I30" s="18"/>
      <c r="J30" s="18"/>
      <c r="K30" s="18"/>
      <c r="L30" s="18"/>
      <c r="M30" s="18"/>
      <c r="N30" s="26"/>
    </row>
    <row r="31" customFormat="1" spans="1:14">
      <c r="A31" s="19" t="s">
        <v>225</v>
      </c>
      <c r="B31" s="19"/>
      <c r="C31" s="19"/>
      <c r="D31" s="19"/>
      <c r="E31" s="19"/>
      <c r="F31" s="19"/>
      <c r="G31" s="19"/>
      <c r="H31" s="19"/>
      <c r="I31" s="19"/>
      <c r="J31" s="19"/>
      <c r="K31" s="19"/>
      <c r="L31" s="19"/>
      <c r="M31" s="19"/>
      <c r="N31" s="19"/>
    </row>
    <row r="32" customFormat="1" ht="51.95" customHeight="1" spans="1:14">
      <c r="A32" s="19" t="s">
        <v>226</v>
      </c>
      <c r="B32" s="19"/>
      <c r="C32" s="19"/>
      <c r="D32" s="19"/>
      <c r="E32" s="19"/>
      <c r="F32" s="19"/>
      <c r="G32" s="19"/>
      <c r="H32" s="19"/>
      <c r="I32" s="19"/>
      <c r="J32" s="19"/>
      <c r="K32" s="19"/>
      <c r="L32" s="19"/>
      <c r="M32" s="19"/>
      <c r="N32" s="19"/>
    </row>
    <row r="33" customFormat="1" ht="41.1" customHeight="1" spans="1:14">
      <c r="A33" s="19" t="s">
        <v>227</v>
      </c>
      <c r="B33" s="19"/>
      <c r="C33" s="19"/>
      <c r="D33" s="19"/>
      <c r="E33" s="19"/>
      <c r="F33" s="19"/>
      <c r="G33" s="19"/>
      <c r="H33" s="19"/>
      <c r="I33" s="19"/>
      <c r="J33" s="19"/>
      <c r="K33" s="19"/>
      <c r="L33" s="19"/>
      <c r="M33" s="19"/>
      <c r="N33" s="19"/>
    </row>
    <row r="34" customFormat="1" ht="15.95" customHeight="1"/>
  </sheetData>
  <mergeCells count="12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19"/>
    <mergeCell ref="B20:B27"/>
    <mergeCell ref="C13:C14"/>
    <mergeCell ref="C15:C16"/>
    <mergeCell ref="C17:C18"/>
    <mergeCell ref="C21:C22"/>
    <mergeCell ref="C23:C24"/>
    <mergeCell ref="C25:C27"/>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2"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topLeftCell="A4" workbookViewId="0">
      <selection activeCell="Q15" sqref="Q15"/>
    </sheetView>
  </sheetViews>
  <sheetFormatPr defaultColWidth="9" defaultRowHeight="13.5"/>
  <cols>
    <col min="1" max="1" width="5.25" customWidth="1"/>
    <col min="3" max="3" width="7.25" customWidth="1"/>
    <col min="5" max="5" width="12.375" customWidth="1"/>
    <col min="6" max="6" width="5.12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2" t="s">
        <v>369</v>
      </c>
      <c r="B1" s="2"/>
      <c r="C1" s="2"/>
      <c r="D1" s="2"/>
      <c r="E1" s="2"/>
      <c r="F1" s="2"/>
      <c r="G1" s="2"/>
      <c r="H1" s="2"/>
      <c r="I1" s="2"/>
      <c r="J1" s="2"/>
      <c r="K1" s="2"/>
      <c r="L1" s="2"/>
      <c r="M1" s="2"/>
      <c r="N1" s="2"/>
    </row>
    <row r="2" ht="18" customHeight="1" spans="1:14">
      <c r="A2" s="3" t="s">
        <v>151</v>
      </c>
      <c r="B2" s="3"/>
      <c r="C2" s="150" t="s">
        <v>370</v>
      </c>
      <c r="D2" s="150"/>
      <c r="E2" s="150"/>
      <c r="F2" s="150"/>
      <c r="G2" s="150"/>
      <c r="H2" s="150"/>
      <c r="I2" s="150"/>
      <c r="J2" s="150"/>
      <c r="K2" s="150"/>
      <c r="L2" s="150"/>
      <c r="M2" s="150"/>
      <c r="N2" s="150"/>
    </row>
    <row r="3" ht="18.75" customHeight="1" spans="1:14">
      <c r="A3" s="3" t="s">
        <v>152</v>
      </c>
      <c r="B3" s="3"/>
      <c r="C3" s="151" t="s">
        <v>371</v>
      </c>
      <c r="D3" s="151"/>
      <c r="E3" s="151"/>
      <c r="F3" s="151"/>
      <c r="G3" s="151"/>
      <c r="H3" s="3" t="s">
        <v>184</v>
      </c>
      <c r="I3" s="3"/>
      <c r="J3" s="3" t="s">
        <v>32</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3">
        <v>10</v>
      </c>
      <c r="F6" s="45">
        <v>10</v>
      </c>
      <c r="G6" s="46"/>
      <c r="H6" s="45">
        <v>3.95</v>
      </c>
      <c r="I6" s="46"/>
      <c r="J6" s="3">
        <v>10</v>
      </c>
      <c r="K6" s="3"/>
      <c r="L6" s="20">
        <f>H6/F6</f>
        <v>0.395</v>
      </c>
      <c r="M6" s="3"/>
      <c r="N6" s="3">
        <v>4</v>
      </c>
    </row>
    <row r="7" ht="15" customHeight="1" spans="1:14">
      <c r="A7" s="3"/>
      <c r="B7" s="3"/>
      <c r="C7" s="3" t="s">
        <v>189</v>
      </c>
      <c r="D7" s="3"/>
      <c r="E7" s="3">
        <v>10</v>
      </c>
      <c r="F7" s="45">
        <v>10</v>
      </c>
      <c r="G7" s="46"/>
      <c r="H7" s="3">
        <v>3.95</v>
      </c>
      <c r="I7" s="3"/>
      <c r="J7" s="3">
        <v>10</v>
      </c>
      <c r="K7" s="3"/>
      <c r="L7" s="20">
        <f>H7/F7</f>
        <v>0.395</v>
      </c>
      <c r="M7" s="3"/>
      <c r="N7" s="3">
        <v>4</v>
      </c>
    </row>
    <row r="8" ht="15" customHeight="1" spans="1:14">
      <c r="A8" s="3"/>
      <c r="B8" s="3"/>
      <c r="C8" s="3" t="s">
        <v>190</v>
      </c>
      <c r="D8" s="3"/>
      <c r="E8" s="3"/>
      <c r="F8" s="3"/>
      <c r="G8" s="3"/>
      <c r="H8" s="3"/>
      <c r="I8" s="3"/>
      <c r="J8" s="3"/>
      <c r="K8" s="3"/>
      <c r="L8" s="20"/>
      <c r="M8" s="3"/>
      <c r="N8" s="3"/>
    </row>
    <row r="9" ht="15" customHeight="1" spans="1:14">
      <c r="A9" s="3"/>
      <c r="B9" s="3"/>
      <c r="C9" s="3" t="s">
        <v>161</v>
      </c>
      <c r="D9" s="3"/>
      <c r="E9" s="3"/>
      <c r="F9" s="3"/>
      <c r="G9" s="3"/>
      <c r="H9" s="3"/>
      <c r="I9" s="3"/>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122.25" customHeight="1" spans="1:14">
      <c r="A11" s="3"/>
      <c r="B11" s="27" t="s">
        <v>372</v>
      </c>
      <c r="C11" s="28"/>
      <c r="D11" s="28"/>
      <c r="E11" s="28"/>
      <c r="F11" s="28"/>
      <c r="G11" s="29"/>
      <c r="H11" s="27" t="s">
        <v>373</v>
      </c>
      <c r="I11" s="28"/>
      <c r="J11" s="28"/>
      <c r="K11" s="28"/>
      <c r="L11" s="28"/>
      <c r="M11" s="28"/>
      <c r="N11" s="29"/>
    </row>
    <row r="12" ht="18.95" customHeight="1" spans="1:14">
      <c r="A12" s="5" t="s">
        <v>196</v>
      </c>
      <c r="B12" s="6" t="s">
        <v>51</v>
      </c>
      <c r="C12" s="6" t="s">
        <v>52</v>
      </c>
      <c r="D12" s="6" t="s">
        <v>53</v>
      </c>
      <c r="E12" s="6"/>
      <c r="F12" s="6"/>
      <c r="G12" s="6" t="s">
        <v>54</v>
      </c>
      <c r="H12" s="6" t="s">
        <v>55</v>
      </c>
      <c r="I12" s="6" t="s">
        <v>38</v>
      </c>
      <c r="J12" s="6"/>
      <c r="K12" s="6" t="s">
        <v>39</v>
      </c>
      <c r="L12" s="6"/>
      <c r="M12" s="6" t="s">
        <v>56</v>
      </c>
      <c r="N12" s="6"/>
    </row>
    <row r="13" ht="23.25" customHeight="1" spans="1:14">
      <c r="A13" s="5"/>
      <c r="B13" s="7" t="s">
        <v>197</v>
      </c>
      <c r="C13" s="7" t="s">
        <v>198</v>
      </c>
      <c r="D13" s="125" t="s">
        <v>199</v>
      </c>
      <c r="E13" s="125"/>
      <c r="F13" s="125"/>
      <c r="G13" s="152">
        <v>1</v>
      </c>
      <c r="H13" s="152">
        <v>0.4</v>
      </c>
      <c r="I13" s="6">
        <v>10</v>
      </c>
      <c r="J13" s="6"/>
      <c r="K13" s="6">
        <v>4</v>
      </c>
      <c r="L13" s="6"/>
      <c r="M13" s="135" t="s">
        <v>374</v>
      </c>
      <c r="N13" s="135"/>
    </row>
    <row r="14" ht="23.25" customHeight="1" spans="1:14">
      <c r="A14" s="5"/>
      <c r="B14" s="12"/>
      <c r="C14" s="13"/>
      <c r="D14" s="125" t="s">
        <v>375</v>
      </c>
      <c r="E14" s="125"/>
      <c r="F14" s="125"/>
      <c r="G14" s="153" t="s">
        <v>376</v>
      </c>
      <c r="H14" s="153">
        <v>350</v>
      </c>
      <c r="I14" s="6">
        <v>12.5</v>
      </c>
      <c r="J14" s="6"/>
      <c r="K14" s="6">
        <v>12.5</v>
      </c>
      <c r="L14" s="6"/>
      <c r="M14" s="6"/>
      <c r="N14" s="6"/>
    </row>
    <row r="15" ht="23.25" customHeight="1" spans="1:14">
      <c r="A15" s="5"/>
      <c r="B15" s="12"/>
      <c r="C15" s="6" t="s">
        <v>201</v>
      </c>
      <c r="D15" s="14" t="s">
        <v>377</v>
      </c>
      <c r="E15" s="14"/>
      <c r="F15" s="14"/>
      <c r="G15" s="52">
        <v>1</v>
      </c>
      <c r="H15" s="52">
        <v>1</v>
      </c>
      <c r="I15" s="6">
        <v>12.5</v>
      </c>
      <c r="J15" s="6"/>
      <c r="K15" s="6">
        <v>12.5</v>
      </c>
      <c r="L15" s="6"/>
      <c r="M15" s="6"/>
      <c r="N15" s="6"/>
    </row>
    <row r="16" ht="23.25" customHeight="1" spans="1:14">
      <c r="A16" s="5"/>
      <c r="B16" s="12"/>
      <c r="C16" s="7" t="s">
        <v>203</v>
      </c>
      <c r="D16" s="14" t="s">
        <v>378</v>
      </c>
      <c r="E16" s="14"/>
      <c r="F16" s="14"/>
      <c r="G16" s="52">
        <v>1</v>
      </c>
      <c r="H16" s="52">
        <v>0.4</v>
      </c>
      <c r="I16" s="6">
        <v>12.5</v>
      </c>
      <c r="J16" s="6"/>
      <c r="K16" s="6">
        <v>5</v>
      </c>
      <c r="L16" s="6"/>
      <c r="M16" s="135" t="s">
        <v>374</v>
      </c>
      <c r="N16" s="135"/>
    </row>
    <row r="17" ht="23.25" customHeight="1" spans="1:14">
      <c r="A17" s="5"/>
      <c r="B17" s="13"/>
      <c r="C17" s="6" t="s">
        <v>205</v>
      </c>
      <c r="D17" s="14" t="s">
        <v>206</v>
      </c>
      <c r="E17" s="14"/>
      <c r="F17" s="14"/>
      <c r="G17" s="52" t="s">
        <v>90</v>
      </c>
      <c r="H17" s="52" t="s">
        <v>90</v>
      </c>
      <c r="I17" s="6">
        <v>12.5</v>
      </c>
      <c r="J17" s="6"/>
      <c r="K17" s="6">
        <v>12.5</v>
      </c>
      <c r="L17" s="6"/>
      <c r="M17" s="6"/>
      <c r="N17" s="6"/>
    </row>
    <row r="18" ht="26.45" customHeight="1" spans="1:14">
      <c r="A18" s="5"/>
      <c r="B18" s="6" t="s">
        <v>207</v>
      </c>
      <c r="C18" s="6" t="s">
        <v>92</v>
      </c>
      <c r="D18" s="14" t="s">
        <v>379</v>
      </c>
      <c r="E18" s="14"/>
      <c r="F18" s="14"/>
      <c r="G18" s="6" t="s">
        <v>87</v>
      </c>
      <c r="H18" s="6" t="s">
        <v>87</v>
      </c>
      <c r="I18" s="6">
        <v>7.5</v>
      </c>
      <c r="J18" s="6"/>
      <c r="K18" s="6">
        <v>7.5</v>
      </c>
      <c r="L18" s="6"/>
      <c r="M18" s="135"/>
      <c r="N18" s="135"/>
    </row>
    <row r="19" ht="26.45" customHeight="1" spans="1:14">
      <c r="A19" s="5"/>
      <c r="B19" s="6"/>
      <c r="C19" s="7" t="s">
        <v>94</v>
      </c>
      <c r="D19" s="8" t="s">
        <v>380</v>
      </c>
      <c r="E19" s="9"/>
      <c r="F19" s="10"/>
      <c r="G19" s="11" t="s">
        <v>77</v>
      </c>
      <c r="H19" s="11">
        <v>0.95</v>
      </c>
      <c r="I19" s="6">
        <v>7.5</v>
      </c>
      <c r="J19" s="6"/>
      <c r="K19" s="6">
        <v>7.5</v>
      </c>
      <c r="L19" s="6"/>
      <c r="M19" s="6"/>
      <c r="N19" s="6"/>
    </row>
    <row r="20" ht="28.5" customHeight="1" spans="1:14">
      <c r="A20" s="5"/>
      <c r="B20" s="6"/>
      <c r="C20" s="6" t="s">
        <v>96</v>
      </c>
      <c r="D20" s="14" t="s">
        <v>381</v>
      </c>
      <c r="E20" s="14"/>
      <c r="F20" s="14"/>
      <c r="G20" s="154" t="s">
        <v>90</v>
      </c>
      <c r="H20" s="154" t="s">
        <v>90</v>
      </c>
      <c r="I20" s="6">
        <v>7.5</v>
      </c>
      <c r="J20" s="6"/>
      <c r="K20" s="6">
        <v>7.5</v>
      </c>
      <c r="L20" s="6"/>
      <c r="M20" s="6"/>
      <c r="N20" s="6"/>
    </row>
    <row r="21" ht="28.5" customHeight="1" spans="1:14">
      <c r="A21" s="5"/>
      <c r="B21" s="6"/>
      <c r="C21" s="7" t="s">
        <v>213</v>
      </c>
      <c r="D21" s="14" t="s">
        <v>382</v>
      </c>
      <c r="E21" s="14"/>
      <c r="F21" s="14"/>
      <c r="G21" s="154" t="s">
        <v>90</v>
      </c>
      <c r="H21" s="154" t="s">
        <v>90</v>
      </c>
      <c r="I21" s="6">
        <v>7.5</v>
      </c>
      <c r="J21" s="6"/>
      <c r="K21" s="6">
        <v>7.5</v>
      </c>
      <c r="L21" s="6"/>
      <c r="M21" s="6"/>
      <c r="N21" s="6"/>
    </row>
    <row r="22" ht="37.5" customHeight="1" spans="1:14">
      <c r="A22" s="5"/>
      <c r="B22" s="6" t="s">
        <v>218</v>
      </c>
      <c r="C22" s="6" t="s">
        <v>219</v>
      </c>
      <c r="D22" s="14" t="s">
        <v>383</v>
      </c>
      <c r="E22" s="14"/>
      <c r="F22" s="14"/>
      <c r="G22" s="6" t="s">
        <v>77</v>
      </c>
      <c r="H22" s="155">
        <v>0.95</v>
      </c>
      <c r="I22" s="6">
        <v>10</v>
      </c>
      <c r="J22" s="6"/>
      <c r="K22" s="6">
        <v>10</v>
      </c>
      <c r="L22" s="6"/>
      <c r="M22" s="6"/>
      <c r="N22" s="6"/>
    </row>
    <row r="23" ht="15" customHeight="1" spans="1:14">
      <c r="A23" s="15" t="s">
        <v>222</v>
      </c>
      <c r="B23" s="15"/>
      <c r="C23" s="15"/>
      <c r="D23" s="15"/>
      <c r="E23" s="15"/>
      <c r="F23" s="15"/>
      <c r="G23" s="15"/>
      <c r="H23" s="15"/>
      <c r="I23" s="15">
        <f>SUM(I13:J22)</f>
        <v>100</v>
      </c>
      <c r="J23" s="15"/>
      <c r="K23" s="15">
        <f>SUM(K13:K22)</f>
        <v>86.5</v>
      </c>
      <c r="L23" s="15"/>
      <c r="M23" s="25"/>
      <c r="N23" s="25"/>
    </row>
    <row r="24" spans="1:14">
      <c r="A24" s="16" t="s">
        <v>223</v>
      </c>
      <c r="B24" s="17" t="s">
        <v>224</v>
      </c>
      <c r="C24" s="18"/>
      <c r="D24" s="18"/>
      <c r="E24" s="18"/>
      <c r="F24" s="18"/>
      <c r="G24" s="18"/>
      <c r="H24" s="18"/>
      <c r="I24" s="18"/>
      <c r="J24" s="18"/>
      <c r="K24" s="18"/>
      <c r="L24" s="18"/>
      <c r="M24" s="18"/>
      <c r="N24" s="26"/>
    </row>
    <row r="25" spans="1:14">
      <c r="A25" s="19" t="s">
        <v>225</v>
      </c>
      <c r="B25" s="19"/>
      <c r="C25" s="19"/>
      <c r="D25" s="19"/>
      <c r="E25" s="19"/>
      <c r="F25" s="19"/>
      <c r="G25" s="19"/>
      <c r="H25" s="19"/>
      <c r="I25" s="19"/>
      <c r="J25" s="19"/>
      <c r="K25" s="19"/>
      <c r="L25" s="19"/>
      <c r="M25" s="19"/>
      <c r="N25" s="19"/>
    </row>
    <row r="26" ht="51.95" customHeight="1" spans="1:14">
      <c r="A26" s="19" t="s">
        <v>226</v>
      </c>
      <c r="B26" s="19"/>
      <c r="C26" s="19"/>
      <c r="D26" s="19"/>
      <c r="E26" s="19"/>
      <c r="F26" s="19"/>
      <c r="G26" s="19"/>
      <c r="H26" s="19"/>
      <c r="I26" s="19"/>
      <c r="J26" s="19"/>
      <c r="K26" s="19"/>
      <c r="L26" s="19"/>
      <c r="M26" s="19"/>
      <c r="N26" s="19"/>
    </row>
    <row r="27" ht="41.1" customHeight="1" spans="1:14">
      <c r="A27" s="19" t="s">
        <v>227</v>
      </c>
      <c r="B27" s="19"/>
      <c r="C27" s="19"/>
      <c r="D27" s="19"/>
      <c r="E27" s="19"/>
      <c r="F27" s="19"/>
      <c r="G27" s="19"/>
      <c r="H27" s="19"/>
      <c r="I27" s="19"/>
      <c r="J27" s="19"/>
      <c r="K27" s="19"/>
      <c r="L27" s="19"/>
      <c r="M27" s="19"/>
      <c r="N27" s="19"/>
    </row>
    <row r="28" customFormat="1" ht="15.95" customHeight="1"/>
  </sheetData>
  <mergeCells count="9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7"/>
    <mergeCell ref="B18:B21"/>
    <mergeCell ref="C13:C14"/>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3"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topLeftCell="A16" workbookViewId="0">
      <selection activeCell="Q18" sqref="Q18"/>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25" customWidth="1"/>
  </cols>
  <sheetData>
    <row r="1" ht="42" customHeight="1" spans="1:14">
      <c r="A1" s="2" t="s">
        <v>384</v>
      </c>
      <c r="B1" s="2"/>
      <c r="C1" s="2"/>
      <c r="D1" s="2"/>
      <c r="E1" s="2"/>
      <c r="F1" s="2"/>
      <c r="G1" s="2"/>
      <c r="H1" s="2"/>
      <c r="I1" s="2"/>
      <c r="J1" s="2"/>
      <c r="K1" s="2"/>
      <c r="L1" s="2"/>
      <c r="M1" s="2"/>
      <c r="N1" s="2"/>
    </row>
    <row r="2" ht="15" customHeight="1" spans="1:14">
      <c r="A2" s="3" t="s">
        <v>151</v>
      </c>
      <c r="B2" s="3"/>
      <c r="C2" s="3" t="s">
        <v>172</v>
      </c>
      <c r="D2" s="3"/>
      <c r="E2" s="3"/>
      <c r="F2" s="3"/>
      <c r="G2" s="3"/>
      <c r="H2" s="3"/>
      <c r="I2" s="3"/>
      <c r="J2" s="3"/>
      <c r="K2" s="3"/>
      <c r="L2" s="3"/>
      <c r="M2" s="3"/>
      <c r="N2" s="3"/>
    </row>
    <row r="3" ht="24" customHeight="1" spans="1:14">
      <c r="A3" s="3" t="s">
        <v>152</v>
      </c>
      <c r="B3" s="3"/>
      <c r="C3" s="3" t="s">
        <v>163</v>
      </c>
      <c r="D3" s="3"/>
      <c r="E3" s="3"/>
      <c r="F3" s="3"/>
      <c r="G3" s="3"/>
      <c r="H3" s="3" t="s">
        <v>184</v>
      </c>
      <c r="I3" s="3"/>
      <c r="J3" s="3" t="s">
        <v>32</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3">
        <v>31.47</v>
      </c>
      <c r="F6" s="3">
        <v>31.47</v>
      </c>
      <c r="G6" s="3"/>
      <c r="H6" s="3">
        <f>H8+H7</f>
        <v>22.35</v>
      </c>
      <c r="I6" s="3"/>
      <c r="J6" s="3">
        <v>10</v>
      </c>
      <c r="K6" s="3"/>
      <c r="L6" s="20">
        <f>H6/F6</f>
        <v>0.710200190657769</v>
      </c>
      <c r="M6" s="3"/>
      <c r="N6" s="3">
        <v>8.5</v>
      </c>
    </row>
    <row r="7" ht="15" customHeight="1" spans="1:14">
      <c r="A7" s="3"/>
      <c r="B7" s="3"/>
      <c r="C7" s="3" t="s">
        <v>189</v>
      </c>
      <c r="D7" s="3"/>
      <c r="E7" s="130">
        <v>30</v>
      </c>
      <c r="F7" s="130">
        <v>30</v>
      </c>
      <c r="G7" s="130"/>
      <c r="H7" s="130">
        <v>20.88</v>
      </c>
      <c r="I7" s="130"/>
      <c r="J7" s="3">
        <v>5</v>
      </c>
      <c r="K7" s="3"/>
      <c r="L7" s="20">
        <f>H7/F7</f>
        <v>0.696</v>
      </c>
      <c r="M7" s="3"/>
      <c r="N7" s="3">
        <v>3.5</v>
      </c>
    </row>
    <row r="8" ht="15" customHeight="1" spans="1:14">
      <c r="A8" s="3"/>
      <c r="B8" s="3"/>
      <c r="C8" s="3" t="s">
        <v>190</v>
      </c>
      <c r="D8" s="3"/>
      <c r="E8" s="3">
        <v>1.47</v>
      </c>
      <c r="F8" s="3">
        <v>1.47</v>
      </c>
      <c r="G8" s="3"/>
      <c r="H8" s="3">
        <v>1.47</v>
      </c>
      <c r="I8" s="3"/>
      <c r="J8" s="3">
        <v>5</v>
      </c>
      <c r="K8" s="3"/>
      <c r="L8" s="20">
        <f>H8/F8</f>
        <v>1</v>
      </c>
      <c r="M8" s="3"/>
      <c r="N8" s="3">
        <v>5</v>
      </c>
    </row>
    <row r="9" ht="15" customHeight="1" spans="1:14">
      <c r="A9" s="3"/>
      <c r="B9" s="3"/>
      <c r="C9" s="3" t="s">
        <v>161</v>
      </c>
      <c r="D9" s="3"/>
      <c r="E9" s="3"/>
      <c r="F9" s="3"/>
      <c r="G9" s="3"/>
      <c r="H9" s="3"/>
      <c r="I9" s="3"/>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79" customHeight="1" spans="1:14">
      <c r="A11" s="3"/>
      <c r="B11" s="124" t="s">
        <v>385</v>
      </c>
      <c r="C11" s="124"/>
      <c r="D11" s="124"/>
      <c r="E11" s="124"/>
      <c r="F11" s="124"/>
      <c r="G11" s="124"/>
      <c r="H11" s="124" t="s">
        <v>386</v>
      </c>
      <c r="I11" s="124"/>
      <c r="J11" s="124"/>
      <c r="K11" s="124"/>
      <c r="L11" s="124"/>
      <c r="M11" s="124"/>
      <c r="N11" s="124"/>
    </row>
    <row r="12" ht="18.95" customHeight="1" spans="1:14">
      <c r="A12" s="131" t="s">
        <v>196</v>
      </c>
      <c r="B12" s="6" t="s">
        <v>51</v>
      </c>
      <c r="C12" s="6" t="s">
        <v>52</v>
      </c>
      <c r="D12" s="6" t="s">
        <v>53</v>
      </c>
      <c r="E12" s="6"/>
      <c r="F12" s="6"/>
      <c r="G12" s="6" t="s">
        <v>54</v>
      </c>
      <c r="H12" s="6" t="s">
        <v>55</v>
      </c>
      <c r="I12" s="6" t="s">
        <v>38</v>
      </c>
      <c r="J12" s="6"/>
      <c r="K12" s="6" t="s">
        <v>39</v>
      </c>
      <c r="L12" s="6"/>
      <c r="M12" s="6" t="s">
        <v>56</v>
      </c>
      <c r="N12" s="6"/>
    </row>
    <row r="13" ht="24" customHeight="1" spans="1:14">
      <c r="A13" s="132"/>
      <c r="B13" s="12"/>
      <c r="C13" s="12" t="s">
        <v>198</v>
      </c>
      <c r="D13" s="23" t="s">
        <v>387</v>
      </c>
      <c r="E13" s="47"/>
      <c r="F13" s="24"/>
      <c r="G13" s="133">
        <v>1</v>
      </c>
      <c r="H13" s="133">
        <v>0.71</v>
      </c>
      <c r="I13" s="147">
        <v>10</v>
      </c>
      <c r="J13" s="148"/>
      <c r="K13" s="147">
        <v>8.5</v>
      </c>
      <c r="L13" s="148"/>
      <c r="M13" s="21"/>
      <c r="N13" s="22"/>
    </row>
    <row r="14" ht="24" customHeight="1" spans="1:14">
      <c r="A14" s="132"/>
      <c r="B14" s="12"/>
      <c r="C14" s="12"/>
      <c r="D14" s="23" t="s">
        <v>388</v>
      </c>
      <c r="E14" s="47"/>
      <c r="F14" s="24"/>
      <c r="G14" s="77" t="s">
        <v>389</v>
      </c>
      <c r="H14" s="77" t="s">
        <v>390</v>
      </c>
      <c r="I14" s="147">
        <v>5</v>
      </c>
      <c r="J14" s="148"/>
      <c r="K14" s="147">
        <v>5</v>
      </c>
      <c r="L14" s="148"/>
      <c r="M14" s="21"/>
      <c r="N14" s="22"/>
    </row>
    <row r="15" ht="24" customHeight="1" spans="1:14">
      <c r="A15" s="132"/>
      <c r="B15" s="12"/>
      <c r="C15" s="12"/>
      <c r="D15" s="14" t="s">
        <v>391</v>
      </c>
      <c r="E15" s="14"/>
      <c r="F15" s="14"/>
      <c r="G15" s="74" t="s">
        <v>392</v>
      </c>
      <c r="H15" s="134">
        <v>5</v>
      </c>
      <c r="I15" s="147">
        <v>5</v>
      </c>
      <c r="J15" s="148"/>
      <c r="K15" s="147">
        <v>5</v>
      </c>
      <c r="L15" s="148"/>
      <c r="M15" s="21"/>
      <c r="N15" s="22"/>
    </row>
    <row r="16" ht="24" customHeight="1" spans="1:14">
      <c r="A16" s="132"/>
      <c r="B16" s="12"/>
      <c r="C16" s="12"/>
      <c r="D16" s="14" t="s">
        <v>393</v>
      </c>
      <c r="E16" s="14"/>
      <c r="F16" s="14"/>
      <c r="G16" s="77" t="s">
        <v>394</v>
      </c>
      <c r="H16" s="77" t="s">
        <v>395</v>
      </c>
      <c r="I16" s="147">
        <v>5</v>
      </c>
      <c r="J16" s="148"/>
      <c r="K16" s="147">
        <v>5</v>
      </c>
      <c r="L16" s="148"/>
      <c r="M16" s="21"/>
      <c r="N16" s="22"/>
    </row>
    <row r="17" ht="24" customHeight="1" spans="1:14">
      <c r="A17" s="132"/>
      <c r="B17" s="12"/>
      <c r="C17" s="12"/>
      <c r="D17" s="14" t="s">
        <v>232</v>
      </c>
      <c r="E17" s="14"/>
      <c r="F17" s="14"/>
      <c r="G17" s="77" t="s">
        <v>396</v>
      </c>
      <c r="H17" s="77" t="s">
        <v>355</v>
      </c>
      <c r="I17" s="147">
        <v>5</v>
      </c>
      <c r="J17" s="148"/>
      <c r="K17" s="147">
        <v>5</v>
      </c>
      <c r="L17" s="148"/>
      <c r="M17" s="21"/>
      <c r="N17" s="22"/>
    </row>
    <row r="18" ht="24" customHeight="1" spans="1:14">
      <c r="A18" s="132"/>
      <c r="B18" s="12"/>
      <c r="C18" s="6" t="s">
        <v>201</v>
      </c>
      <c r="D18" s="23" t="s">
        <v>397</v>
      </c>
      <c r="E18" s="47"/>
      <c r="F18" s="24"/>
      <c r="G18" s="77" t="s">
        <v>355</v>
      </c>
      <c r="H18" s="133">
        <v>0.71</v>
      </c>
      <c r="I18" s="147">
        <v>5</v>
      </c>
      <c r="J18" s="148"/>
      <c r="K18" s="147">
        <f>I18*H18</f>
        <v>3.55</v>
      </c>
      <c r="L18" s="148"/>
      <c r="M18" s="21"/>
      <c r="N18" s="22"/>
    </row>
    <row r="19" ht="24" customHeight="1" spans="1:14">
      <c r="A19" s="132"/>
      <c r="B19" s="12"/>
      <c r="C19" s="6"/>
      <c r="D19" s="8" t="s">
        <v>388</v>
      </c>
      <c r="E19" s="9"/>
      <c r="F19" s="10"/>
      <c r="G19" s="77" t="s">
        <v>398</v>
      </c>
      <c r="H19" s="133">
        <v>0.8</v>
      </c>
      <c r="I19" s="147">
        <v>5</v>
      </c>
      <c r="J19" s="148"/>
      <c r="K19" s="147">
        <v>5</v>
      </c>
      <c r="L19" s="148"/>
      <c r="M19" s="21"/>
      <c r="N19" s="22"/>
    </row>
    <row r="20" ht="24" customHeight="1" spans="1:14">
      <c r="A20" s="132"/>
      <c r="B20" s="12"/>
      <c r="C20" s="6"/>
      <c r="D20" s="8" t="s">
        <v>399</v>
      </c>
      <c r="E20" s="9"/>
      <c r="F20" s="10"/>
      <c r="G20" s="77" t="s">
        <v>400</v>
      </c>
      <c r="H20" s="77" t="s">
        <v>355</v>
      </c>
      <c r="I20" s="147">
        <v>5</v>
      </c>
      <c r="J20" s="148"/>
      <c r="K20" s="147">
        <v>5</v>
      </c>
      <c r="L20" s="148"/>
      <c r="M20" s="21"/>
      <c r="N20" s="22"/>
    </row>
    <row r="21" ht="24" customHeight="1" spans="1:14">
      <c r="A21" s="132"/>
      <c r="B21" s="12"/>
      <c r="C21" s="6" t="s">
        <v>203</v>
      </c>
      <c r="D21" s="8" t="s">
        <v>401</v>
      </c>
      <c r="E21" s="9"/>
      <c r="F21" s="10"/>
      <c r="G21" s="77" t="s">
        <v>355</v>
      </c>
      <c r="H21" s="77" t="s">
        <v>355</v>
      </c>
      <c r="I21" s="147">
        <v>5</v>
      </c>
      <c r="J21" s="148"/>
      <c r="K21" s="147">
        <v>5</v>
      </c>
      <c r="L21" s="148"/>
      <c r="M21" s="21"/>
      <c r="N21" s="22"/>
    </row>
    <row r="22" ht="24" customHeight="1" spans="1:14">
      <c r="A22" s="132"/>
      <c r="B22" s="12"/>
      <c r="C22" s="6"/>
      <c r="D22" s="8" t="s">
        <v>402</v>
      </c>
      <c r="E22" s="9"/>
      <c r="F22" s="10"/>
      <c r="G22" s="77" t="s">
        <v>87</v>
      </c>
      <c r="H22" s="77" t="s">
        <v>87</v>
      </c>
      <c r="I22" s="147">
        <v>5</v>
      </c>
      <c r="J22" s="148"/>
      <c r="K22" s="147">
        <v>5</v>
      </c>
      <c r="L22" s="148"/>
      <c r="M22" s="21"/>
      <c r="N22" s="22"/>
    </row>
    <row r="23" ht="24" customHeight="1" spans="1:14">
      <c r="A23" s="132"/>
      <c r="B23" s="13"/>
      <c r="C23" s="6" t="s">
        <v>205</v>
      </c>
      <c r="D23" s="8" t="s">
        <v>403</v>
      </c>
      <c r="E23" s="9"/>
      <c r="F23" s="10"/>
      <c r="G23" s="133">
        <v>1</v>
      </c>
      <c r="H23" s="133">
        <v>1</v>
      </c>
      <c r="I23" s="147">
        <v>5</v>
      </c>
      <c r="J23" s="148"/>
      <c r="K23" s="147">
        <v>5</v>
      </c>
      <c r="L23" s="148"/>
      <c r="M23" s="6"/>
      <c r="N23" s="6"/>
    </row>
    <row r="24" ht="24" customHeight="1" spans="1:14">
      <c r="A24" s="132"/>
      <c r="B24" s="7" t="s">
        <v>207</v>
      </c>
      <c r="C24" s="7" t="s">
        <v>92</v>
      </c>
      <c r="D24" s="14" t="s">
        <v>404</v>
      </c>
      <c r="E24" s="14"/>
      <c r="F24" s="14"/>
      <c r="G24" s="135" t="s">
        <v>405</v>
      </c>
      <c r="H24" s="136" t="s">
        <v>405</v>
      </c>
      <c r="I24" s="6">
        <v>4</v>
      </c>
      <c r="J24" s="6"/>
      <c r="K24" s="6">
        <v>4</v>
      </c>
      <c r="L24" s="6"/>
      <c r="M24" s="6"/>
      <c r="N24" s="6"/>
    </row>
    <row r="25" ht="24" customHeight="1" spans="1:14">
      <c r="A25" s="132"/>
      <c r="B25" s="12"/>
      <c r="C25" s="12"/>
      <c r="D25" s="14" t="s">
        <v>406</v>
      </c>
      <c r="E25" s="14"/>
      <c r="F25" s="14"/>
      <c r="G25" s="77" t="s">
        <v>281</v>
      </c>
      <c r="H25" s="77" t="s">
        <v>355</v>
      </c>
      <c r="I25" s="147">
        <v>4</v>
      </c>
      <c r="J25" s="148"/>
      <c r="K25" s="147">
        <v>4</v>
      </c>
      <c r="L25" s="148"/>
      <c r="M25" s="21"/>
      <c r="N25" s="22"/>
    </row>
    <row r="26" ht="24" customHeight="1" spans="1:14">
      <c r="A26" s="132"/>
      <c r="B26" s="12"/>
      <c r="C26" s="6" t="s">
        <v>94</v>
      </c>
      <c r="D26" s="8" t="s">
        <v>407</v>
      </c>
      <c r="E26" s="9"/>
      <c r="F26" s="10"/>
      <c r="G26" s="77" t="s">
        <v>408</v>
      </c>
      <c r="H26" s="77" t="s">
        <v>355</v>
      </c>
      <c r="I26" s="147">
        <v>4</v>
      </c>
      <c r="J26" s="148"/>
      <c r="K26" s="147">
        <v>4</v>
      </c>
      <c r="L26" s="148"/>
      <c r="M26" s="6"/>
      <c r="N26" s="6"/>
    </row>
    <row r="27" ht="24" customHeight="1" spans="1:14">
      <c r="A27" s="132"/>
      <c r="B27" s="12"/>
      <c r="C27" s="6"/>
      <c r="D27" s="137" t="s">
        <v>409</v>
      </c>
      <c r="E27" s="138"/>
      <c r="F27" s="139"/>
      <c r="G27" s="77" t="s">
        <v>303</v>
      </c>
      <c r="H27" s="77" t="s">
        <v>355</v>
      </c>
      <c r="I27" s="147">
        <v>4</v>
      </c>
      <c r="J27" s="148"/>
      <c r="K27" s="147">
        <v>4</v>
      </c>
      <c r="L27" s="148"/>
      <c r="M27" s="6"/>
      <c r="N27" s="6"/>
    </row>
    <row r="28" ht="24" customHeight="1" spans="1:14">
      <c r="A28" s="132"/>
      <c r="B28" s="12"/>
      <c r="C28" s="6" t="s">
        <v>96</v>
      </c>
      <c r="D28" s="14" t="s">
        <v>363</v>
      </c>
      <c r="E28" s="14"/>
      <c r="F28" s="14"/>
      <c r="G28" s="77" t="s">
        <v>410</v>
      </c>
      <c r="H28" s="77" t="s">
        <v>410</v>
      </c>
      <c r="I28" s="147">
        <v>5</v>
      </c>
      <c r="J28" s="148"/>
      <c r="K28" s="147">
        <v>5</v>
      </c>
      <c r="L28" s="148"/>
      <c r="M28" s="21"/>
      <c r="N28" s="22"/>
    </row>
    <row r="29" ht="24" customHeight="1" spans="1:14">
      <c r="A29" s="132"/>
      <c r="B29" s="12"/>
      <c r="C29" s="6"/>
      <c r="D29" s="8" t="s">
        <v>411</v>
      </c>
      <c r="E29" s="9"/>
      <c r="F29" s="10"/>
      <c r="G29" s="77" t="s">
        <v>341</v>
      </c>
      <c r="H29" s="77" t="s">
        <v>355</v>
      </c>
      <c r="I29" s="147">
        <v>4</v>
      </c>
      <c r="J29" s="148"/>
      <c r="K29" s="147">
        <v>4</v>
      </c>
      <c r="L29" s="148"/>
      <c r="M29" s="21"/>
      <c r="N29" s="22"/>
    </row>
    <row r="30" ht="24" customHeight="1" spans="1:14">
      <c r="A30" s="132"/>
      <c r="B30" s="13"/>
      <c r="C30" s="7" t="s">
        <v>213</v>
      </c>
      <c r="D30" s="8" t="s">
        <v>412</v>
      </c>
      <c r="E30" s="9"/>
      <c r="F30" s="10"/>
      <c r="G30" s="77" t="s">
        <v>303</v>
      </c>
      <c r="H30" s="77" t="s">
        <v>355</v>
      </c>
      <c r="I30" s="147">
        <v>5</v>
      </c>
      <c r="J30" s="148"/>
      <c r="K30" s="147">
        <v>5</v>
      </c>
      <c r="L30" s="148"/>
      <c r="M30" s="6"/>
      <c r="N30" s="6"/>
    </row>
    <row r="31" ht="24" customHeight="1" spans="1:14">
      <c r="A31" s="140"/>
      <c r="B31" s="6" t="s">
        <v>218</v>
      </c>
      <c r="C31" s="6" t="s">
        <v>219</v>
      </c>
      <c r="D31" s="14" t="s">
        <v>413</v>
      </c>
      <c r="E31" s="14"/>
      <c r="F31" s="14"/>
      <c r="G31" s="77" t="s">
        <v>330</v>
      </c>
      <c r="H31" s="133">
        <v>0.9</v>
      </c>
      <c r="I31" s="6">
        <v>10</v>
      </c>
      <c r="J31" s="6"/>
      <c r="K31" s="6">
        <v>10</v>
      </c>
      <c r="L31" s="6"/>
      <c r="M31" s="21"/>
      <c r="N31" s="22"/>
    </row>
    <row r="32" ht="24" customHeight="1" spans="1:14">
      <c r="A32" s="15" t="s">
        <v>222</v>
      </c>
      <c r="B32" s="15"/>
      <c r="C32" s="6"/>
      <c r="D32" s="14"/>
      <c r="E32" s="14"/>
      <c r="F32" s="14"/>
      <c r="G32" s="77"/>
      <c r="H32" s="77"/>
      <c r="I32" s="15">
        <f>SUM(I13:I31)</f>
        <v>100</v>
      </c>
      <c r="J32" s="15"/>
      <c r="K32" s="15">
        <f>SUM(K13:K31)</f>
        <v>97.05</v>
      </c>
      <c r="L32" s="15"/>
      <c r="M32" s="25"/>
      <c r="N32" s="25"/>
    </row>
    <row r="33" spans="1:14">
      <c r="A33" s="141" t="s">
        <v>223</v>
      </c>
      <c r="B33" s="142" t="s">
        <v>241</v>
      </c>
      <c r="C33" s="143"/>
      <c r="D33" s="144"/>
      <c r="E33" s="145"/>
      <c r="F33" s="145"/>
      <c r="G33" s="145"/>
      <c r="H33" s="145"/>
      <c r="I33" s="145"/>
      <c r="J33" s="145"/>
      <c r="K33" s="145"/>
      <c r="L33" s="145"/>
      <c r="M33" s="145"/>
      <c r="N33" s="149"/>
    </row>
    <row r="34" spans="1:14">
      <c r="A34" s="146" t="s">
        <v>225</v>
      </c>
      <c r="B34" s="146"/>
      <c r="C34" s="146"/>
      <c r="D34" s="146"/>
      <c r="E34" s="146"/>
      <c r="F34" s="146"/>
      <c r="G34" s="146"/>
      <c r="H34" s="146"/>
      <c r="I34" s="146"/>
      <c r="J34" s="146"/>
      <c r="K34" s="146"/>
      <c r="L34" s="146"/>
      <c r="M34" s="146"/>
      <c r="N34" s="146"/>
    </row>
    <row r="35" spans="1:14">
      <c r="A35" s="146" t="s">
        <v>226</v>
      </c>
      <c r="B35" s="146"/>
      <c r="C35" s="146"/>
      <c r="D35" s="146"/>
      <c r="E35" s="146"/>
      <c r="F35" s="146"/>
      <c r="G35" s="146"/>
      <c r="H35" s="146"/>
      <c r="I35" s="146"/>
      <c r="J35" s="146"/>
      <c r="K35" s="146"/>
      <c r="L35" s="146"/>
      <c r="M35" s="146"/>
      <c r="N35" s="146"/>
    </row>
    <row r="36" spans="1:14">
      <c r="A36" s="146" t="s">
        <v>227</v>
      </c>
      <c r="B36" s="146"/>
      <c r="C36" s="146"/>
      <c r="D36" s="146"/>
      <c r="E36" s="146"/>
      <c r="F36" s="146"/>
      <c r="G36" s="146"/>
      <c r="H36" s="146"/>
      <c r="I36" s="146"/>
      <c r="J36" s="146"/>
      <c r="K36" s="146"/>
      <c r="L36" s="146"/>
      <c r="M36" s="146"/>
      <c r="N36" s="146"/>
    </row>
    <row r="37" customFormat="1" ht="15.95" customHeight="1" spans="4:12">
      <c r="D37" s="19"/>
      <c r="E37" s="19"/>
      <c r="F37" s="19"/>
      <c r="G37" s="19"/>
      <c r="H37" s="19"/>
      <c r="I37" s="19"/>
      <c r="J37" s="19"/>
      <c r="K37" s="19"/>
      <c r="L37" s="19"/>
    </row>
  </sheetData>
  <mergeCells count="13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4:N34"/>
    <mergeCell ref="A35:N35"/>
    <mergeCell ref="A36:N36"/>
    <mergeCell ref="A10:A11"/>
    <mergeCell ref="A12:A31"/>
    <mergeCell ref="B13:B23"/>
    <mergeCell ref="B24:B30"/>
    <mergeCell ref="C13:C17"/>
    <mergeCell ref="C18:C20"/>
    <mergeCell ref="C21:C22"/>
    <mergeCell ref="C24:C25"/>
    <mergeCell ref="C26:C27"/>
    <mergeCell ref="C28:C29"/>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2"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B11" sqref="B11:G11"/>
    </sheetView>
  </sheetViews>
  <sheetFormatPr defaultColWidth="9" defaultRowHeight="13.5"/>
  <cols>
    <col min="1" max="1" width="5.25" customWidth="1"/>
    <col min="2" max="2" width="8.875" customWidth="1"/>
    <col min="3" max="3" width="11.375" customWidth="1"/>
    <col min="5" max="5" width="10.5" customWidth="1"/>
    <col min="6" max="6" width="3.66666666666667" customWidth="1"/>
    <col min="7" max="8" width="9.375" customWidth="1"/>
    <col min="9" max="9" width="5.875" customWidth="1"/>
    <col min="10" max="10" width="0.883333333333333" customWidth="1"/>
    <col min="11" max="11" width="7" customWidth="1"/>
    <col min="12" max="12" width="1" customWidth="1"/>
    <col min="13" max="13" width="6.88333333333333" customWidth="1"/>
    <col min="14" max="14" width="7.875" customWidth="1"/>
  </cols>
  <sheetData>
    <row r="1" ht="42" customHeight="1" spans="1:14">
      <c r="A1" s="2" t="s">
        <v>414</v>
      </c>
      <c r="B1" s="2"/>
      <c r="C1" s="2"/>
      <c r="D1" s="2"/>
      <c r="E1" s="2"/>
      <c r="F1" s="2"/>
      <c r="G1" s="2"/>
      <c r="H1" s="2"/>
      <c r="I1" s="2"/>
      <c r="J1" s="2"/>
      <c r="K1" s="2"/>
      <c r="L1" s="2"/>
      <c r="M1" s="2"/>
      <c r="N1" s="2"/>
    </row>
    <row r="2" ht="19" customHeight="1" spans="1:14">
      <c r="A2" s="3" t="s">
        <v>151</v>
      </c>
      <c r="B2" s="3"/>
      <c r="C2" s="3" t="s">
        <v>415</v>
      </c>
      <c r="D2" s="3"/>
      <c r="E2" s="3"/>
      <c r="F2" s="3"/>
      <c r="G2" s="3"/>
      <c r="H2" s="3"/>
      <c r="I2" s="3"/>
      <c r="J2" s="3"/>
      <c r="K2" s="3"/>
      <c r="L2" s="3"/>
      <c r="M2" s="3"/>
      <c r="N2" s="3"/>
    </row>
    <row r="3" ht="21" customHeight="1" spans="1:14">
      <c r="A3" s="3" t="s">
        <v>152</v>
      </c>
      <c r="B3" s="3"/>
      <c r="C3" s="3" t="s">
        <v>163</v>
      </c>
      <c r="D3" s="3"/>
      <c r="E3" s="3"/>
      <c r="F3" s="3"/>
      <c r="G3" s="3"/>
      <c r="H3" s="3" t="s">
        <v>184</v>
      </c>
      <c r="I3" s="3"/>
      <c r="J3" s="3" t="s">
        <v>416</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3">
        <v>20</v>
      </c>
      <c r="F6" s="3">
        <v>20</v>
      </c>
      <c r="G6" s="3"/>
      <c r="H6" s="3">
        <v>5.65</v>
      </c>
      <c r="I6" s="3"/>
      <c r="J6" s="3">
        <v>10</v>
      </c>
      <c r="K6" s="3"/>
      <c r="L6" s="103">
        <f>H6/F6</f>
        <v>0.2825</v>
      </c>
      <c r="M6" s="103"/>
      <c r="N6" s="3">
        <v>10</v>
      </c>
    </row>
    <row r="7" ht="15" customHeight="1" spans="1:14">
      <c r="A7" s="3"/>
      <c r="B7" s="3"/>
      <c r="C7" s="3" t="s">
        <v>189</v>
      </c>
      <c r="D7" s="3"/>
      <c r="E7" s="3">
        <v>20</v>
      </c>
      <c r="F7" s="3">
        <v>20</v>
      </c>
      <c r="G7" s="3"/>
      <c r="H7" s="3">
        <v>5.65</v>
      </c>
      <c r="I7" s="3"/>
      <c r="J7" s="3">
        <v>10</v>
      </c>
      <c r="K7" s="3"/>
      <c r="L7" s="103">
        <v>0.2825</v>
      </c>
      <c r="M7" s="3"/>
      <c r="N7" s="3">
        <v>10</v>
      </c>
    </row>
    <row r="8" ht="15" customHeight="1" spans="1:14">
      <c r="A8" s="3"/>
      <c r="B8" s="3"/>
      <c r="C8" s="3" t="s">
        <v>190</v>
      </c>
      <c r="D8" s="3"/>
      <c r="E8" s="3"/>
      <c r="F8" s="3"/>
      <c r="G8" s="3"/>
      <c r="H8" s="3"/>
      <c r="I8" s="3"/>
      <c r="J8" s="3" t="s">
        <v>191</v>
      </c>
      <c r="K8" s="3"/>
      <c r="L8" s="3"/>
      <c r="M8" s="3"/>
      <c r="N8" s="3" t="s">
        <v>191</v>
      </c>
    </row>
    <row r="9" ht="15" customHeight="1" spans="1:14">
      <c r="A9" s="3"/>
      <c r="B9" s="3"/>
      <c r="C9" s="3" t="s">
        <v>161</v>
      </c>
      <c r="D9" s="3"/>
      <c r="E9" s="3"/>
      <c r="F9" s="3"/>
      <c r="G9" s="3"/>
      <c r="H9" s="3"/>
      <c r="I9" s="3"/>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54" customHeight="1" spans="1:14">
      <c r="A11" s="3"/>
      <c r="B11" s="124" t="s">
        <v>417</v>
      </c>
      <c r="C11" s="124"/>
      <c r="D11" s="124"/>
      <c r="E11" s="124"/>
      <c r="F11" s="124"/>
      <c r="G11" s="124"/>
      <c r="H11" s="124" t="s">
        <v>418</v>
      </c>
      <c r="I11" s="124"/>
      <c r="J11" s="124"/>
      <c r="K11" s="124"/>
      <c r="L11" s="124"/>
      <c r="M11" s="124"/>
      <c r="N11" s="124"/>
    </row>
    <row r="12" ht="28" customHeight="1" spans="1:14">
      <c r="A12" s="5" t="s">
        <v>196</v>
      </c>
      <c r="B12" s="6" t="s">
        <v>51</v>
      </c>
      <c r="C12" s="6" t="s">
        <v>52</v>
      </c>
      <c r="D12" s="6" t="s">
        <v>53</v>
      </c>
      <c r="E12" s="6"/>
      <c r="F12" s="6"/>
      <c r="G12" s="6" t="s">
        <v>54</v>
      </c>
      <c r="H12" s="6" t="s">
        <v>55</v>
      </c>
      <c r="I12" s="6" t="s">
        <v>38</v>
      </c>
      <c r="J12" s="6"/>
      <c r="K12" s="6" t="s">
        <v>39</v>
      </c>
      <c r="L12" s="6"/>
      <c r="M12" s="6" t="s">
        <v>56</v>
      </c>
      <c r="N12" s="6"/>
    </row>
    <row r="13" ht="19" customHeight="1" spans="1:14">
      <c r="A13" s="5"/>
      <c r="B13" s="6" t="s">
        <v>197</v>
      </c>
      <c r="C13" s="6" t="s">
        <v>198</v>
      </c>
      <c r="D13" s="14" t="s">
        <v>419</v>
      </c>
      <c r="E13" s="14"/>
      <c r="F13" s="14"/>
      <c r="G13" s="11">
        <v>0.25</v>
      </c>
      <c r="H13" s="129">
        <v>0.2825</v>
      </c>
      <c r="I13" s="6">
        <v>10</v>
      </c>
      <c r="J13" s="6"/>
      <c r="K13" s="6">
        <v>10</v>
      </c>
      <c r="L13" s="6"/>
      <c r="M13" s="6"/>
      <c r="N13" s="6"/>
    </row>
    <row r="14" ht="19" customHeight="1" spans="1:14">
      <c r="A14" s="5"/>
      <c r="B14" s="6"/>
      <c r="C14" s="6"/>
      <c r="D14" s="14" t="s">
        <v>420</v>
      </c>
      <c r="E14" s="14"/>
      <c r="F14" s="14"/>
      <c r="G14" s="11">
        <v>1</v>
      </c>
      <c r="H14" s="11">
        <v>1</v>
      </c>
      <c r="I14" s="6">
        <v>5</v>
      </c>
      <c r="J14" s="6"/>
      <c r="K14" s="6">
        <v>5</v>
      </c>
      <c r="L14" s="6"/>
      <c r="M14" s="6"/>
      <c r="N14" s="6"/>
    </row>
    <row r="15" ht="19" customHeight="1" spans="1:14">
      <c r="A15" s="5"/>
      <c r="B15" s="6"/>
      <c r="C15" s="6"/>
      <c r="D15" s="14" t="s">
        <v>421</v>
      </c>
      <c r="E15" s="14"/>
      <c r="F15" s="14"/>
      <c r="G15" s="11">
        <v>1</v>
      </c>
      <c r="H15" s="11">
        <v>1</v>
      </c>
      <c r="I15" s="6">
        <v>5</v>
      </c>
      <c r="J15" s="6"/>
      <c r="K15" s="6">
        <v>5</v>
      </c>
      <c r="L15" s="6"/>
      <c r="M15" s="6"/>
      <c r="N15" s="6"/>
    </row>
    <row r="16" ht="19" customHeight="1" spans="1:14">
      <c r="A16" s="5"/>
      <c r="B16" s="6"/>
      <c r="C16" s="6"/>
      <c r="D16" s="14" t="s">
        <v>422</v>
      </c>
      <c r="E16" s="14"/>
      <c r="F16" s="14"/>
      <c r="G16" s="11">
        <v>1</v>
      </c>
      <c r="H16" s="11">
        <v>1</v>
      </c>
      <c r="I16" s="6">
        <v>10</v>
      </c>
      <c r="J16" s="6"/>
      <c r="K16" s="6">
        <v>10</v>
      </c>
      <c r="L16" s="6"/>
      <c r="M16" s="6"/>
      <c r="N16" s="6"/>
    </row>
    <row r="17" ht="19" customHeight="1" spans="1:14">
      <c r="A17" s="5"/>
      <c r="B17" s="6"/>
      <c r="C17" s="6" t="s">
        <v>201</v>
      </c>
      <c r="D17" s="14" t="s">
        <v>423</v>
      </c>
      <c r="E17" s="14"/>
      <c r="F17" s="14"/>
      <c r="G17" s="11">
        <v>1</v>
      </c>
      <c r="H17" s="11">
        <v>1</v>
      </c>
      <c r="I17" s="6">
        <v>10</v>
      </c>
      <c r="J17" s="6"/>
      <c r="K17" s="6">
        <v>10</v>
      </c>
      <c r="L17" s="6"/>
      <c r="M17" s="6"/>
      <c r="N17" s="6"/>
    </row>
    <row r="18" ht="19" customHeight="1" spans="1:14">
      <c r="A18" s="5"/>
      <c r="B18" s="6"/>
      <c r="C18" s="6" t="s">
        <v>203</v>
      </c>
      <c r="D18" s="14" t="s">
        <v>424</v>
      </c>
      <c r="E18" s="14"/>
      <c r="F18" s="14"/>
      <c r="G18" s="11">
        <v>1</v>
      </c>
      <c r="H18" s="11">
        <v>1</v>
      </c>
      <c r="I18" s="6">
        <v>10</v>
      </c>
      <c r="J18" s="6"/>
      <c r="K18" s="6">
        <v>10</v>
      </c>
      <c r="L18" s="6"/>
      <c r="M18" s="6"/>
      <c r="N18" s="6"/>
    </row>
    <row r="19" ht="19" customHeight="1" spans="1:14">
      <c r="A19" s="5"/>
      <c r="B19" s="6"/>
      <c r="C19" s="6" t="s">
        <v>205</v>
      </c>
      <c r="D19" s="14" t="s">
        <v>425</v>
      </c>
      <c r="E19" s="14"/>
      <c r="F19" s="14"/>
      <c r="G19" s="11">
        <v>1</v>
      </c>
      <c r="H19" s="11">
        <v>1</v>
      </c>
      <c r="I19" s="6">
        <v>10</v>
      </c>
      <c r="J19" s="6"/>
      <c r="K19" s="6">
        <v>10</v>
      </c>
      <c r="L19" s="6"/>
      <c r="M19" s="6"/>
      <c r="N19" s="6"/>
    </row>
    <row r="20" ht="19" customHeight="1" spans="1:14">
      <c r="A20" s="5"/>
      <c r="B20" s="6" t="s">
        <v>207</v>
      </c>
      <c r="C20" s="6" t="s">
        <v>92</v>
      </c>
      <c r="D20" s="14" t="s">
        <v>426</v>
      </c>
      <c r="E20" s="14"/>
      <c r="F20" s="14"/>
      <c r="G20" s="6" t="s">
        <v>90</v>
      </c>
      <c r="H20" s="6" t="s">
        <v>90</v>
      </c>
      <c r="I20" s="6">
        <v>5</v>
      </c>
      <c r="J20" s="6"/>
      <c r="K20" s="6">
        <v>5</v>
      </c>
      <c r="L20" s="6"/>
      <c r="M20" s="6"/>
      <c r="N20" s="6"/>
    </row>
    <row r="21" ht="19" customHeight="1" spans="1:14">
      <c r="A21" s="5"/>
      <c r="B21" s="6"/>
      <c r="C21" s="6" t="s">
        <v>94</v>
      </c>
      <c r="D21" s="14" t="s">
        <v>427</v>
      </c>
      <c r="E21" s="14"/>
      <c r="F21" s="14"/>
      <c r="G21" s="11" t="s">
        <v>428</v>
      </c>
      <c r="H21" s="11" t="s">
        <v>276</v>
      </c>
      <c r="I21" s="6">
        <v>5</v>
      </c>
      <c r="J21" s="6"/>
      <c r="K21" s="6">
        <v>0</v>
      </c>
      <c r="L21" s="6"/>
      <c r="M21" s="6"/>
      <c r="N21" s="6"/>
    </row>
    <row r="22" ht="19" customHeight="1" spans="1:14">
      <c r="A22" s="5"/>
      <c r="B22" s="6"/>
      <c r="C22" s="6"/>
      <c r="D22" s="14" t="s">
        <v>429</v>
      </c>
      <c r="E22" s="14"/>
      <c r="F22" s="14"/>
      <c r="G22" s="6" t="s">
        <v>90</v>
      </c>
      <c r="H22" s="6" t="s">
        <v>90</v>
      </c>
      <c r="I22" s="6">
        <v>5</v>
      </c>
      <c r="J22" s="6"/>
      <c r="K22" s="6">
        <v>5</v>
      </c>
      <c r="L22" s="6"/>
      <c r="M22" s="6"/>
      <c r="N22" s="6"/>
    </row>
    <row r="23" ht="19" customHeight="1" spans="1:14">
      <c r="A23" s="5"/>
      <c r="B23" s="6"/>
      <c r="C23" s="6" t="s">
        <v>96</v>
      </c>
      <c r="D23" s="14" t="s">
        <v>430</v>
      </c>
      <c r="E23" s="14"/>
      <c r="F23" s="14"/>
      <c r="G23" s="11">
        <v>0.98</v>
      </c>
      <c r="H23" s="11">
        <v>0.98</v>
      </c>
      <c r="I23" s="6">
        <v>5</v>
      </c>
      <c r="J23" s="6"/>
      <c r="K23" s="6">
        <v>5</v>
      </c>
      <c r="L23" s="6"/>
      <c r="M23" s="6"/>
      <c r="N23" s="6"/>
    </row>
    <row r="24" ht="19" customHeight="1" spans="1:14">
      <c r="A24" s="5"/>
      <c r="B24" s="6"/>
      <c r="C24" s="6" t="s">
        <v>213</v>
      </c>
      <c r="D24" s="14" t="s">
        <v>431</v>
      </c>
      <c r="E24" s="14"/>
      <c r="F24" s="14"/>
      <c r="G24" s="11">
        <v>1</v>
      </c>
      <c r="H24" s="11">
        <v>1</v>
      </c>
      <c r="I24" s="6">
        <v>5</v>
      </c>
      <c r="J24" s="6"/>
      <c r="K24" s="6">
        <v>5</v>
      </c>
      <c r="L24" s="6"/>
      <c r="M24" s="6"/>
      <c r="N24" s="6"/>
    </row>
    <row r="25" ht="19" customHeight="1" spans="1:14">
      <c r="A25" s="5"/>
      <c r="B25" s="6"/>
      <c r="C25" s="6"/>
      <c r="D25" s="14" t="s">
        <v>432</v>
      </c>
      <c r="E25" s="14"/>
      <c r="F25" s="14"/>
      <c r="G25" s="11">
        <v>1</v>
      </c>
      <c r="H25" s="11">
        <v>1</v>
      </c>
      <c r="I25" s="6">
        <v>5</v>
      </c>
      <c r="J25" s="6"/>
      <c r="K25" s="6">
        <v>5</v>
      </c>
      <c r="L25" s="6"/>
      <c r="M25" s="6"/>
      <c r="N25" s="6"/>
    </row>
    <row r="26" ht="27" customHeight="1" spans="1:14">
      <c r="A26" s="5"/>
      <c r="B26" s="6" t="s">
        <v>218</v>
      </c>
      <c r="C26" s="6" t="s">
        <v>219</v>
      </c>
      <c r="D26" s="14" t="s">
        <v>433</v>
      </c>
      <c r="E26" s="14"/>
      <c r="F26" s="14"/>
      <c r="G26" s="11">
        <v>0.9</v>
      </c>
      <c r="H26" s="11">
        <v>0.9</v>
      </c>
      <c r="I26" s="6">
        <v>10</v>
      </c>
      <c r="J26" s="6"/>
      <c r="K26" s="6">
        <v>10</v>
      </c>
      <c r="L26" s="6"/>
      <c r="M26" s="6"/>
      <c r="N26" s="6"/>
    </row>
    <row r="27" ht="20" customHeight="1" spans="1:14">
      <c r="A27" s="15" t="s">
        <v>222</v>
      </c>
      <c r="B27" s="15"/>
      <c r="C27" s="15"/>
      <c r="D27" s="15"/>
      <c r="E27" s="15"/>
      <c r="F27" s="15"/>
      <c r="G27" s="15"/>
      <c r="H27" s="15"/>
      <c r="I27" s="15">
        <v>100</v>
      </c>
      <c r="J27" s="15"/>
      <c r="K27" s="15">
        <f>SUM(K13:K26)</f>
        <v>95</v>
      </c>
      <c r="L27" s="15"/>
      <c r="M27" s="25"/>
      <c r="N27" s="25"/>
    </row>
    <row r="28" spans="1:14">
      <c r="A28" s="16" t="s">
        <v>223</v>
      </c>
      <c r="B28" s="17" t="s">
        <v>434</v>
      </c>
      <c r="C28" s="18"/>
      <c r="D28" s="18"/>
      <c r="E28" s="18"/>
      <c r="F28" s="18"/>
      <c r="G28" s="18"/>
      <c r="H28" s="18"/>
      <c r="I28" s="18"/>
      <c r="J28" s="18"/>
      <c r="K28" s="18"/>
      <c r="L28" s="18"/>
      <c r="M28" s="18"/>
      <c r="N28" s="26"/>
    </row>
    <row r="29" spans="1:14">
      <c r="A29" s="19" t="s">
        <v>225</v>
      </c>
      <c r="B29" s="19"/>
      <c r="C29" s="19"/>
      <c r="D29" s="19"/>
      <c r="E29" s="19"/>
      <c r="F29" s="19"/>
      <c r="G29" s="19"/>
      <c r="H29" s="19"/>
      <c r="I29" s="19"/>
      <c r="J29" s="19"/>
      <c r="K29" s="19"/>
      <c r="L29" s="19"/>
      <c r="M29" s="19"/>
      <c r="N29" s="19"/>
    </row>
    <row r="30" ht="51.95" customHeight="1" spans="1:14">
      <c r="A30" s="19" t="s">
        <v>226</v>
      </c>
      <c r="B30" s="19"/>
      <c r="C30" s="19"/>
      <c r="D30" s="19"/>
      <c r="E30" s="19"/>
      <c r="F30" s="19"/>
      <c r="G30" s="19"/>
      <c r="H30" s="19"/>
      <c r="I30" s="19"/>
      <c r="J30" s="19"/>
      <c r="K30" s="19"/>
      <c r="L30" s="19"/>
      <c r="M30" s="19"/>
      <c r="N30" s="19"/>
    </row>
    <row r="31" ht="41.1" customHeight="1" spans="1:14">
      <c r="A31" s="19" t="s">
        <v>227</v>
      </c>
      <c r="B31" s="19"/>
      <c r="C31" s="19"/>
      <c r="D31" s="19"/>
      <c r="E31" s="19"/>
      <c r="F31" s="19"/>
      <c r="G31" s="19"/>
      <c r="H31" s="19"/>
      <c r="I31" s="19"/>
      <c r="J31" s="19"/>
      <c r="K31" s="19"/>
      <c r="L31" s="19"/>
      <c r="M31" s="19"/>
      <c r="N31" s="19"/>
    </row>
    <row r="32" customFormat="1" ht="15.95" customHeight="1"/>
  </sheetData>
  <mergeCells count="11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2:A26"/>
    <mergeCell ref="B13:B19"/>
    <mergeCell ref="B20:B25"/>
    <mergeCell ref="C13:C16"/>
    <mergeCell ref="C21:C22"/>
    <mergeCell ref="C24:C25"/>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9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selection activeCell="R16" sqref="R16"/>
    </sheetView>
  </sheetViews>
  <sheetFormatPr defaultColWidth="9" defaultRowHeight="13.5"/>
  <cols>
    <col min="1" max="1" width="5.25" customWidth="1"/>
    <col min="3" max="3" width="7.25" customWidth="1"/>
    <col min="5" max="5" width="12.3833333333333" customWidth="1"/>
    <col min="6" max="6" width="6.55833333333333" customWidth="1"/>
    <col min="7" max="7" width="10.8833333333333" customWidth="1"/>
    <col min="8" max="8" width="10.133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42" customHeight="1" spans="1:14">
      <c r="A1" s="2" t="s">
        <v>435</v>
      </c>
      <c r="B1" s="2"/>
      <c r="C1" s="2"/>
      <c r="D1" s="2"/>
      <c r="E1" s="2"/>
      <c r="F1" s="2"/>
      <c r="G1" s="2"/>
      <c r="H1" s="2"/>
      <c r="I1" s="2"/>
      <c r="J1" s="2"/>
      <c r="K1" s="2"/>
      <c r="L1" s="2"/>
      <c r="M1" s="2"/>
      <c r="N1" s="2"/>
    </row>
    <row r="2" ht="15" customHeight="1" spans="1:14">
      <c r="A2" s="3" t="s">
        <v>151</v>
      </c>
      <c r="B2" s="3"/>
      <c r="C2" s="3" t="s">
        <v>436</v>
      </c>
      <c r="D2" s="3"/>
      <c r="E2" s="3"/>
      <c r="F2" s="3"/>
      <c r="G2" s="3"/>
      <c r="H2" s="3"/>
      <c r="I2" s="3"/>
      <c r="J2" s="3"/>
      <c r="K2" s="3"/>
      <c r="L2" s="3"/>
      <c r="M2" s="3"/>
      <c r="N2" s="3"/>
    </row>
    <row r="3" ht="15" customHeight="1" spans="1:14">
      <c r="A3" s="3" t="s">
        <v>152</v>
      </c>
      <c r="B3" s="3"/>
      <c r="C3" s="3" t="s">
        <v>163</v>
      </c>
      <c r="D3" s="3"/>
      <c r="E3" s="3"/>
      <c r="F3" s="3"/>
      <c r="G3" s="3"/>
      <c r="H3" s="3" t="s">
        <v>184</v>
      </c>
      <c r="I3" s="3"/>
      <c r="J3" s="3" t="s">
        <v>416</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3">
        <v>30</v>
      </c>
      <c r="F6" s="3">
        <v>30</v>
      </c>
      <c r="G6" s="3"/>
      <c r="H6" s="3">
        <v>11.4</v>
      </c>
      <c r="I6" s="3"/>
      <c r="J6" s="3">
        <v>10</v>
      </c>
      <c r="K6" s="3"/>
      <c r="L6" s="103">
        <f>H6/F6</f>
        <v>0.38</v>
      </c>
      <c r="M6" s="103"/>
      <c r="N6" s="3">
        <v>10</v>
      </c>
    </row>
    <row r="7" ht="15" customHeight="1" spans="1:14">
      <c r="A7" s="3"/>
      <c r="B7" s="3"/>
      <c r="C7" s="3" t="s">
        <v>189</v>
      </c>
      <c r="D7" s="3"/>
      <c r="E7" s="3">
        <v>30</v>
      </c>
      <c r="F7" s="3">
        <v>30</v>
      </c>
      <c r="G7" s="3"/>
      <c r="H7" s="3">
        <v>11.4</v>
      </c>
      <c r="I7" s="3"/>
      <c r="J7" s="3">
        <v>10</v>
      </c>
      <c r="K7" s="3"/>
      <c r="L7" s="103">
        <f>H7/F7</f>
        <v>0.38</v>
      </c>
      <c r="M7" s="103"/>
      <c r="N7" s="3">
        <v>10</v>
      </c>
    </row>
    <row r="8" ht="15" customHeight="1" spans="1:14">
      <c r="A8" s="3"/>
      <c r="B8" s="3"/>
      <c r="C8" s="3" t="s">
        <v>190</v>
      </c>
      <c r="D8" s="3"/>
      <c r="E8" s="3"/>
      <c r="F8" s="3"/>
      <c r="G8" s="3"/>
      <c r="H8" s="3"/>
      <c r="I8" s="3"/>
      <c r="J8" s="3" t="s">
        <v>191</v>
      </c>
      <c r="K8" s="3"/>
      <c r="L8" s="3"/>
      <c r="M8" s="3"/>
      <c r="N8" s="3" t="s">
        <v>191</v>
      </c>
    </row>
    <row r="9" ht="15" customHeight="1" spans="1:14">
      <c r="A9" s="3"/>
      <c r="B9" s="3"/>
      <c r="C9" s="3" t="s">
        <v>161</v>
      </c>
      <c r="D9" s="3"/>
      <c r="E9" s="3"/>
      <c r="F9" s="3"/>
      <c r="G9" s="3"/>
      <c r="H9" s="3"/>
      <c r="I9" s="3"/>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42" customHeight="1" spans="1:14">
      <c r="A11" s="3"/>
      <c r="B11" s="124" t="s">
        <v>437</v>
      </c>
      <c r="C11" s="124"/>
      <c r="D11" s="124"/>
      <c r="E11" s="124"/>
      <c r="F11" s="124"/>
      <c r="G11" s="124"/>
      <c r="H11" s="124" t="s">
        <v>438</v>
      </c>
      <c r="I11" s="124"/>
      <c r="J11" s="124"/>
      <c r="K11" s="124"/>
      <c r="L11" s="124"/>
      <c r="M11" s="124"/>
      <c r="N11" s="124"/>
    </row>
    <row r="12" ht="18.95" customHeight="1" spans="1:14">
      <c r="A12" s="5" t="s">
        <v>196</v>
      </c>
      <c r="B12" s="6" t="s">
        <v>51</v>
      </c>
      <c r="C12" s="6" t="s">
        <v>52</v>
      </c>
      <c r="D12" s="6" t="s">
        <v>53</v>
      </c>
      <c r="E12" s="6"/>
      <c r="F12" s="6"/>
      <c r="G12" s="6" t="s">
        <v>54</v>
      </c>
      <c r="H12" s="6" t="s">
        <v>55</v>
      </c>
      <c r="I12" s="6" t="s">
        <v>38</v>
      </c>
      <c r="J12" s="6"/>
      <c r="K12" s="6" t="s">
        <v>39</v>
      </c>
      <c r="L12" s="6"/>
      <c r="M12" s="6" t="s">
        <v>56</v>
      </c>
      <c r="N12" s="6"/>
    </row>
    <row r="13" ht="15" customHeight="1" spans="1:14">
      <c r="A13" s="5"/>
      <c r="B13" s="6" t="s">
        <v>197</v>
      </c>
      <c r="C13" s="6" t="s">
        <v>198</v>
      </c>
      <c r="D13" s="14" t="s">
        <v>439</v>
      </c>
      <c r="E13" s="14"/>
      <c r="F13" s="14"/>
      <c r="G13" s="11">
        <v>0.35</v>
      </c>
      <c r="H13" s="11">
        <v>0.38</v>
      </c>
      <c r="I13" s="6">
        <v>10</v>
      </c>
      <c r="J13" s="6"/>
      <c r="K13" s="6">
        <v>10</v>
      </c>
      <c r="L13" s="6"/>
      <c r="M13" s="6"/>
      <c r="N13" s="6"/>
    </row>
    <row r="14" ht="15" customHeight="1" spans="1:14">
      <c r="A14" s="5"/>
      <c r="B14" s="6"/>
      <c r="C14" s="6"/>
      <c r="D14" s="14" t="s">
        <v>440</v>
      </c>
      <c r="E14" s="14"/>
      <c r="F14" s="14"/>
      <c r="G14" s="6" t="s">
        <v>441</v>
      </c>
      <c r="H14" s="6">
        <v>32</v>
      </c>
      <c r="I14" s="6">
        <v>10</v>
      </c>
      <c r="J14" s="6"/>
      <c r="K14" s="6">
        <v>9</v>
      </c>
      <c r="L14" s="6"/>
      <c r="M14" s="6"/>
      <c r="N14" s="6"/>
    </row>
    <row r="15" ht="15" customHeight="1" spans="1:14">
      <c r="A15" s="5"/>
      <c r="B15" s="6"/>
      <c r="C15" s="6"/>
      <c r="D15" s="14" t="s">
        <v>442</v>
      </c>
      <c r="E15" s="14"/>
      <c r="F15" s="14"/>
      <c r="G15" s="6" t="s">
        <v>443</v>
      </c>
      <c r="H15" s="6">
        <v>26</v>
      </c>
      <c r="I15" s="6">
        <v>10</v>
      </c>
      <c r="J15" s="6"/>
      <c r="K15" s="6">
        <v>9</v>
      </c>
      <c r="L15" s="6"/>
      <c r="M15" s="6"/>
      <c r="N15" s="6"/>
    </row>
    <row r="16" ht="20" customHeight="1" spans="1:14">
      <c r="A16" s="5"/>
      <c r="B16" s="6"/>
      <c r="C16" s="6" t="s">
        <v>201</v>
      </c>
      <c r="D16" s="14" t="s">
        <v>444</v>
      </c>
      <c r="E16" s="14"/>
      <c r="F16" s="14"/>
      <c r="G16" s="11">
        <v>0.9</v>
      </c>
      <c r="H16" s="11">
        <v>1</v>
      </c>
      <c r="I16" s="6">
        <v>10</v>
      </c>
      <c r="J16" s="6"/>
      <c r="K16" s="6">
        <v>10</v>
      </c>
      <c r="L16" s="6"/>
      <c r="M16" s="6"/>
      <c r="N16" s="6"/>
    </row>
    <row r="17" ht="20" customHeight="1" spans="1:14">
      <c r="A17" s="5"/>
      <c r="B17" s="6"/>
      <c r="C17" s="6" t="s">
        <v>203</v>
      </c>
      <c r="D17" s="14" t="s">
        <v>445</v>
      </c>
      <c r="E17" s="14"/>
      <c r="F17" s="14"/>
      <c r="G17" s="6" t="s">
        <v>87</v>
      </c>
      <c r="H17" s="6" t="s">
        <v>87</v>
      </c>
      <c r="I17" s="6">
        <v>10</v>
      </c>
      <c r="J17" s="6"/>
      <c r="K17" s="6">
        <v>10</v>
      </c>
      <c r="L17" s="6"/>
      <c r="M17" s="6"/>
      <c r="N17" s="6"/>
    </row>
    <row r="18" ht="20" customHeight="1" spans="1:14">
      <c r="A18" s="5"/>
      <c r="B18" s="6"/>
      <c r="C18" s="6" t="s">
        <v>205</v>
      </c>
      <c r="D18" s="14" t="s">
        <v>425</v>
      </c>
      <c r="E18" s="14"/>
      <c r="F18" s="14"/>
      <c r="G18" s="11">
        <v>1</v>
      </c>
      <c r="H18" s="11">
        <v>1</v>
      </c>
      <c r="I18" s="6">
        <v>10</v>
      </c>
      <c r="J18" s="6"/>
      <c r="K18" s="6">
        <v>10</v>
      </c>
      <c r="L18" s="6"/>
      <c r="M18" s="6"/>
      <c r="N18" s="6"/>
    </row>
    <row r="19" ht="27" customHeight="1" spans="1:14">
      <c r="A19" s="5"/>
      <c r="B19" s="6" t="s">
        <v>207</v>
      </c>
      <c r="C19" s="6" t="s">
        <v>92</v>
      </c>
      <c r="D19" s="14" t="s">
        <v>426</v>
      </c>
      <c r="E19" s="14"/>
      <c r="F19" s="14"/>
      <c r="G19" s="6" t="s">
        <v>90</v>
      </c>
      <c r="H19" s="6" t="s">
        <v>90</v>
      </c>
      <c r="I19" s="6">
        <v>5</v>
      </c>
      <c r="J19" s="6"/>
      <c r="K19" s="6">
        <v>5</v>
      </c>
      <c r="L19" s="6"/>
      <c r="M19" s="6"/>
      <c r="N19" s="6"/>
    </row>
    <row r="20" ht="27" customHeight="1" spans="1:14">
      <c r="A20" s="5"/>
      <c r="B20" s="6"/>
      <c r="C20" s="6" t="s">
        <v>94</v>
      </c>
      <c r="D20" s="14" t="s">
        <v>446</v>
      </c>
      <c r="E20" s="14"/>
      <c r="F20" s="14"/>
      <c r="G20" s="6" t="s">
        <v>90</v>
      </c>
      <c r="H20" s="6" t="s">
        <v>90</v>
      </c>
      <c r="I20" s="6">
        <v>10</v>
      </c>
      <c r="J20" s="6"/>
      <c r="K20" s="6">
        <v>10</v>
      </c>
      <c r="L20" s="6"/>
      <c r="M20" s="6"/>
      <c r="N20" s="6"/>
    </row>
    <row r="21" ht="27" customHeight="1" spans="1:14">
      <c r="A21" s="5"/>
      <c r="B21" s="6"/>
      <c r="C21" s="6" t="s">
        <v>96</v>
      </c>
      <c r="D21" s="14" t="s">
        <v>447</v>
      </c>
      <c r="E21" s="14"/>
      <c r="F21" s="14"/>
      <c r="G21" s="6" t="s">
        <v>90</v>
      </c>
      <c r="H21" s="6" t="s">
        <v>90</v>
      </c>
      <c r="I21" s="6">
        <v>5</v>
      </c>
      <c r="J21" s="6"/>
      <c r="K21" s="6">
        <v>5</v>
      </c>
      <c r="L21" s="6"/>
      <c r="M21" s="6"/>
      <c r="N21" s="6"/>
    </row>
    <row r="22" ht="27" customHeight="1" spans="1:14">
      <c r="A22" s="5"/>
      <c r="B22" s="6"/>
      <c r="C22" s="6" t="s">
        <v>213</v>
      </c>
      <c r="D22" s="14" t="s">
        <v>448</v>
      </c>
      <c r="E22" s="14"/>
      <c r="F22" s="14"/>
      <c r="G22" s="128" t="s">
        <v>449</v>
      </c>
      <c r="H22" s="11">
        <v>0.9</v>
      </c>
      <c r="I22" s="6">
        <v>10</v>
      </c>
      <c r="J22" s="6"/>
      <c r="K22" s="6">
        <v>8</v>
      </c>
      <c r="L22" s="6"/>
      <c r="M22" s="6"/>
      <c r="N22" s="6"/>
    </row>
    <row r="23" ht="36" customHeight="1" spans="1:14">
      <c r="A23" s="5"/>
      <c r="B23" s="6" t="s">
        <v>218</v>
      </c>
      <c r="C23" s="6" t="s">
        <v>219</v>
      </c>
      <c r="D23" s="14" t="s">
        <v>450</v>
      </c>
      <c r="E23" s="14"/>
      <c r="F23" s="14"/>
      <c r="G23" s="128" t="s">
        <v>451</v>
      </c>
      <c r="H23" s="128" t="s">
        <v>452</v>
      </c>
      <c r="I23" s="6">
        <v>10</v>
      </c>
      <c r="J23" s="6"/>
      <c r="K23" s="6">
        <v>8</v>
      </c>
      <c r="L23" s="6"/>
      <c r="M23" s="6"/>
      <c r="N23" s="6"/>
    </row>
    <row r="24" ht="18" customHeight="1" spans="1:14">
      <c r="A24" s="15" t="s">
        <v>222</v>
      </c>
      <c r="B24" s="15"/>
      <c r="C24" s="15"/>
      <c r="D24" s="15"/>
      <c r="E24" s="15"/>
      <c r="F24" s="15"/>
      <c r="G24" s="15"/>
      <c r="H24" s="15"/>
      <c r="I24" s="15">
        <v>100</v>
      </c>
      <c r="J24" s="15"/>
      <c r="K24" s="15">
        <f>SUM(K13:K23)</f>
        <v>94</v>
      </c>
      <c r="L24" s="15"/>
      <c r="M24" s="25"/>
      <c r="N24" s="25"/>
    </row>
    <row r="25" spans="1:14">
      <c r="A25" s="16" t="s">
        <v>223</v>
      </c>
      <c r="B25" s="17" t="s">
        <v>434</v>
      </c>
      <c r="C25" s="18"/>
      <c r="D25" s="18"/>
      <c r="E25" s="18"/>
      <c r="F25" s="18"/>
      <c r="G25" s="18"/>
      <c r="H25" s="18"/>
      <c r="I25" s="18"/>
      <c r="J25" s="18"/>
      <c r="K25" s="18"/>
      <c r="L25" s="18"/>
      <c r="M25" s="18"/>
      <c r="N25" s="26"/>
    </row>
    <row r="26" ht="18" customHeight="1" spans="1:14">
      <c r="A26" s="19" t="s">
        <v>225</v>
      </c>
      <c r="B26" s="19"/>
      <c r="C26" s="19"/>
      <c r="D26" s="19"/>
      <c r="E26" s="19"/>
      <c r="F26" s="19"/>
      <c r="G26" s="19"/>
      <c r="H26" s="19"/>
      <c r="I26" s="19"/>
      <c r="J26" s="19"/>
      <c r="K26" s="19"/>
      <c r="L26" s="19"/>
      <c r="M26" s="19"/>
      <c r="N26" s="19"/>
    </row>
    <row r="27" ht="48" customHeight="1" spans="1:14">
      <c r="A27" s="19" t="s">
        <v>226</v>
      </c>
      <c r="B27" s="19"/>
      <c r="C27" s="19"/>
      <c r="D27" s="19"/>
      <c r="E27" s="19"/>
      <c r="F27" s="19"/>
      <c r="G27" s="19"/>
      <c r="H27" s="19"/>
      <c r="I27" s="19"/>
      <c r="J27" s="19"/>
      <c r="K27" s="19"/>
      <c r="L27" s="19"/>
      <c r="M27" s="19"/>
      <c r="N27" s="19"/>
    </row>
    <row r="28" ht="38" customHeight="1" spans="1:14">
      <c r="A28" s="19" t="s">
        <v>227</v>
      </c>
      <c r="B28" s="19"/>
      <c r="C28" s="19"/>
      <c r="D28" s="19"/>
      <c r="E28" s="19"/>
      <c r="F28" s="19"/>
      <c r="G28" s="19"/>
      <c r="H28" s="19"/>
      <c r="I28" s="19"/>
      <c r="J28" s="19"/>
      <c r="K28" s="19"/>
      <c r="L28" s="19"/>
      <c r="M28" s="19"/>
      <c r="N28" s="19"/>
    </row>
    <row r="29" customFormat="1" ht="15.95" customHeight="1"/>
  </sheetData>
  <mergeCells count="10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8"/>
    <mergeCell ref="B19:B22"/>
    <mergeCell ref="C13:C15"/>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2"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B11" sqref="B11:G11"/>
    </sheetView>
  </sheetViews>
  <sheetFormatPr defaultColWidth="9" defaultRowHeight="13.5"/>
  <cols>
    <col min="1" max="1" width="6.375" customWidth="1"/>
    <col min="6" max="6" width="7" customWidth="1"/>
    <col min="7" max="7" width="8.5" customWidth="1"/>
    <col min="9" max="9" width="5" customWidth="1"/>
    <col min="10" max="10" width="5.25" customWidth="1"/>
    <col min="11" max="11" width="6.75" customWidth="1"/>
    <col min="12" max="12" width="3" customWidth="1"/>
  </cols>
  <sheetData>
    <row r="1" ht="33" customHeight="1" spans="1:14">
      <c r="A1" s="2" t="s">
        <v>453</v>
      </c>
      <c r="B1" s="2"/>
      <c r="C1" s="2"/>
      <c r="D1" s="2"/>
      <c r="E1" s="2"/>
      <c r="F1" s="2"/>
      <c r="G1" s="2"/>
      <c r="H1" s="2"/>
      <c r="I1" s="2"/>
      <c r="J1" s="2"/>
      <c r="K1" s="2"/>
      <c r="L1" s="2"/>
      <c r="M1" s="2"/>
      <c r="N1" s="2"/>
    </row>
    <row r="2" ht="24" customHeight="1" spans="1:14">
      <c r="A2" s="3" t="s">
        <v>151</v>
      </c>
      <c r="B2" s="3"/>
      <c r="C2" s="3" t="s">
        <v>454</v>
      </c>
      <c r="D2" s="3"/>
      <c r="E2" s="3"/>
      <c r="F2" s="3"/>
      <c r="G2" s="3"/>
      <c r="H2" s="3"/>
      <c r="I2" s="3"/>
      <c r="J2" s="3"/>
      <c r="K2" s="3"/>
      <c r="L2" s="3"/>
      <c r="M2" s="3"/>
      <c r="N2" s="3"/>
    </row>
    <row r="3" ht="26" customHeight="1" spans="1:14">
      <c r="A3" s="3" t="s">
        <v>152</v>
      </c>
      <c r="B3" s="3"/>
      <c r="C3" s="3" t="s">
        <v>163</v>
      </c>
      <c r="D3" s="3"/>
      <c r="E3" s="3"/>
      <c r="F3" s="3"/>
      <c r="G3" s="3"/>
      <c r="H3" s="3" t="s">
        <v>184</v>
      </c>
      <c r="I3" s="3"/>
      <c r="J3" s="3" t="s">
        <v>455</v>
      </c>
      <c r="K3" s="3"/>
      <c r="L3" s="3"/>
      <c r="M3" s="3"/>
      <c r="N3" s="3"/>
    </row>
    <row r="4" ht="17" customHeight="1" spans="1:14">
      <c r="A4" s="3" t="s">
        <v>153</v>
      </c>
      <c r="B4" s="3"/>
      <c r="C4" s="3"/>
      <c r="D4" s="3"/>
      <c r="E4" s="3" t="s">
        <v>34</v>
      </c>
      <c r="F4" s="3" t="s">
        <v>185</v>
      </c>
      <c r="G4" s="3"/>
      <c r="H4" s="3" t="s">
        <v>186</v>
      </c>
      <c r="I4" s="3"/>
      <c r="J4" s="3" t="s">
        <v>38</v>
      </c>
      <c r="K4" s="3"/>
      <c r="L4" s="3" t="s">
        <v>187</v>
      </c>
      <c r="M4" s="3"/>
      <c r="N4" s="3" t="s">
        <v>39</v>
      </c>
    </row>
    <row r="5" spans="1:14">
      <c r="A5" s="3"/>
      <c r="B5" s="3"/>
      <c r="C5" s="3"/>
      <c r="D5" s="3"/>
      <c r="E5" s="3"/>
      <c r="F5" s="3"/>
      <c r="G5" s="3"/>
      <c r="H5" s="3"/>
      <c r="I5" s="3"/>
      <c r="J5" s="3"/>
      <c r="K5" s="3"/>
      <c r="L5" s="3"/>
      <c r="M5" s="3"/>
      <c r="N5" s="3"/>
    </row>
    <row r="6" ht="18" customHeight="1" spans="1:14">
      <c r="A6" s="3"/>
      <c r="B6" s="3"/>
      <c r="C6" s="4" t="s">
        <v>188</v>
      </c>
      <c r="D6" s="4"/>
      <c r="E6" s="3">
        <v>15</v>
      </c>
      <c r="F6" s="3">
        <v>15</v>
      </c>
      <c r="G6" s="3"/>
      <c r="H6" s="3">
        <v>15</v>
      </c>
      <c r="I6" s="3"/>
      <c r="J6" s="3">
        <v>10</v>
      </c>
      <c r="K6" s="3"/>
      <c r="L6" s="20">
        <v>1</v>
      </c>
      <c r="M6" s="3"/>
      <c r="N6" s="3">
        <v>10</v>
      </c>
    </row>
    <row r="7" ht="18" customHeight="1" spans="1:14">
      <c r="A7" s="3"/>
      <c r="B7" s="3"/>
      <c r="C7" s="3" t="s">
        <v>189</v>
      </c>
      <c r="D7" s="3"/>
      <c r="E7" s="3">
        <v>15</v>
      </c>
      <c r="F7" s="3">
        <v>15</v>
      </c>
      <c r="G7" s="3"/>
      <c r="H7" s="3">
        <v>15</v>
      </c>
      <c r="I7" s="3"/>
      <c r="J7" s="3">
        <v>10</v>
      </c>
      <c r="K7" s="3"/>
      <c r="L7" s="20">
        <v>1</v>
      </c>
      <c r="M7" s="3"/>
      <c r="N7" s="3">
        <v>10</v>
      </c>
    </row>
    <row r="8" ht="18" customHeight="1" spans="1:14">
      <c r="A8" s="3"/>
      <c r="B8" s="3"/>
      <c r="C8" s="3" t="s">
        <v>190</v>
      </c>
      <c r="D8" s="3"/>
      <c r="E8" s="3"/>
      <c r="F8" s="3"/>
      <c r="G8" s="3"/>
      <c r="H8" s="3"/>
      <c r="I8" s="3"/>
      <c r="J8" s="3" t="s">
        <v>191</v>
      </c>
      <c r="K8" s="3"/>
      <c r="L8" s="3"/>
      <c r="M8" s="3"/>
      <c r="N8" s="3" t="s">
        <v>191</v>
      </c>
    </row>
    <row r="9" ht="18" customHeight="1" spans="1:14">
      <c r="A9" s="3"/>
      <c r="B9" s="3"/>
      <c r="C9" s="3" t="s">
        <v>161</v>
      </c>
      <c r="D9" s="3"/>
      <c r="E9" s="3"/>
      <c r="F9" s="3"/>
      <c r="G9" s="3"/>
      <c r="H9" s="3"/>
      <c r="I9" s="3"/>
      <c r="J9" s="3" t="s">
        <v>191</v>
      </c>
      <c r="K9" s="3"/>
      <c r="L9" s="3"/>
      <c r="M9" s="3"/>
      <c r="N9" s="3" t="s">
        <v>191</v>
      </c>
    </row>
    <row r="10" ht="33" customHeight="1" spans="1:14">
      <c r="A10" s="3" t="s">
        <v>192</v>
      </c>
      <c r="B10" s="3" t="s">
        <v>44</v>
      </c>
      <c r="C10" s="3"/>
      <c r="D10" s="3"/>
      <c r="E10" s="3"/>
      <c r="F10" s="3"/>
      <c r="G10" s="3"/>
      <c r="H10" s="3" t="s">
        <v>193</v>
      </c>
      <c r="I10" s="3"/>
      <c r="J10" s="3"/>
      <c r="K10" s="3"/>
      <c r="L10" s="3"/>
      <c r="M10" s="3"/>
      <c r="N10" s="3"/>
    </row>
    <row r="11" ht="36" customHeight="1" spans="1:14">
      <c r="A11" s="3"/>
      <c r="B11" s="3" t="s">
        <v>456</v>
      </c>
      <c r="C11" s="3"/>
      <c r="D11" s="3"/>
      <c r="E11" s="3"/>
      <c r="F11" s="3"/>
      <c r="G11" s="3"/>
      <c r="H11" s="124" t="s">
        <v>456</v>
      </c>
      <c r="I11" s="124"/>
      <c r="J11" s="124"/>
      <c r="K11" s="124"/>
      <c r="L11" s="124"/>
      <c r="M11" s="124"/>
      <c r="N11" s="124"/>
    </row>
    <row r="12" ht="18" customHeight="1" spans="1:14">
      <c r="A12" s="5" t="s">
        <v>196</v>
      </c>
      <c r="B12" s="6" t="s">
        <v>51</v>
      </c>
      <c r="C12" s="6" t="s">
        <v>52</v>
      </c>
      <c r="D12" s="6" t="s">
        <v>53</v>
      </c>
      <c r="E12" s="6"/>
      <c r="F12" s="6"/>
      <c r="G12" s="6" t="s">
        <v>54</v>
      </c>
      <c r="H12" s="6" t="s">
        <v>55</v>
      </c>
      <c r="I12" s="6" t="s">
        <v>38</v>
      </c>
      <c r="J12" s="6"/>
      <c r="K12" s="6" t="s">
        <v>39</v>
      </c>
      <c r="L12" s="6"/>
      <c r="M12" s="6" t="s">
        <v>56</v>
      </c>
      <c r="N12" s="6"/>
    </row>
    <row r="13" ht="18" customHeight="1" spans="1:14">
      <c r="A13" s="5"/>
      <c r="B13" s="6" t="s">
        <v>197</v>
      </c>
      <c r="C13" s="6" t="s">
        <v>198</v>
      </c>
      <c r="D13" s="125" t="s">
        <v>457</v>
      </c>
      <c r="E13" s="125"/>
      <c r="F13" s="125"/>
      <c r="G13" s="6" t="s">
        <v>77</v>
      </c>
      <c r="H13" s="6" t="s">
        <v>77</v>
      </c>
      <c r="I13" s="6">
        <v>10</v>
      </c>
      <c r="J13" s="6"/>
      <c r="K13" s="6">
        <v>10</v>
      </c>
      <c r="L13" s="6"/>
      <c r="M13" s="37"/>
      <c r="N13" s="38"/>
    </row>
    <row r="14" ht="18" customHeight="1" spans="1:14">
      <c r="A14" s="5"/>
      <c r="B14" s="6"/>
      <c r="C14" s="7" t="s">
        <v>201</v>
      </c>
      <c r="D14" s="14" t="s">
        <v>458</v>
      </c>
      <c r="E14" s="14"/>
      <c r="F14" s="14"/>
      <c r="G14" s="6" t="s">
        <v>77</v>
      </c>
      <c r="H14" s="6" t="s">
        <v>77</v>
      </c>
      <c r="I14" s="6">
        <v>10</v>
      </c>
      <c r="J14" s="6"/>
      <c r="K14" s="6">
        <v>10</v>
      </c>
      <c r="L14" s="6"/>
      <c r="M14" s="39"/>
      <c r="N14" s="40"/>
    </row>
    <row r="15" ht="18" customHeight="1" spans="1:14">
      <c r="A15" s="5"/>
      <c r="B15" s="6"/>
      <c r="C15" s="6" t="s">
        <v>203</v>
      </c>
      <c r="D15" s="14" t="s">
        <v>459</v>
      </c>
      <c r="E15" s="14"/>
      <c r="F15" s="14"/>
      <c r="G15" s="126" t="s">
        <v>87</v>
      </c>
      <c r="H15" s="126" t="s">
        <v>87</v>
      </c>
      <c r="I15" s="6">
        <v>10</v>
      </c>
      <c r="J15" s="6"/>
      <c r="K15" s="6">
        <v>10</v>
      </c>
      <c r="L15" s="6"/>
      <c r="M15" s="39"/>
      <c r="N15" s="40"/>
    </row>
    <row r="16" ht="18" customHeight="1" spans="1:14">
      <c r="A16" s="5"/>
      <c r="B16" s="6"/>
      <c r="C16" s="7" t="s">
        <v>205</v>
      </c>
      <c r="D16" s="8" t="s">
        <v>460</v>
      </c>
      <c r="E16" s="9"/>
      <c r="F16" s="10"/>
      <c r="G16" s="127" t="s">
        <v>461</v>
      </c>
      <c r="H16" s="127" t="s">
        <v>461</v>
      </c>
      <c r="I16" s="21">
        <v>10</v>
      </c>
      <c r="J16" s="22"/>
      <c r="K16" s="21">
        <v>10</v>
      </c>
      <c r="L16" s="22"/>
      <c r="M16" s="39"/>
      <c r="N16" s="40"/>
    </row>
    <row r="17" ht="29" customHeight="1" spans="1:14">
      <c r="A17" s="5"/>
      <c r="B17" s="6" t="s">
        <v>207</v>
      </c>
      <c r="C17" s="6" t="s">
        <v>92</v>
      </c>
      <c r="D17" s="14" t="s">
        <v>462</v>
      </c>
      <c r="E17" s="14"/>
      <c r="F17" s="14"/>
      <c r="G17" s="6" t="s">
        <v>463</v>
      </c>
      <c r="H17" s="6" t="s">
        <v>463</v>
      </c>
      <c r="I17" s="6">
        <v>10</v>
      </c>
      <c r="J17" s="6"/>
      <c r="K17" s="6">
        <v>10</v>
      </c>
      <c r="L17" s="6"/>
      <c r="M17" s="39"/>
      <c r="N17" s="40"/>
    </row>
    <row r="18" ht="29" customHeight="1" spans="1:14">
      <c r="A18" s="5"/>
      <c r="B18" s="6"/>
      <c r="C18" s="6" t="s">
        <v>94</v>
      </c>
      <c r="D18" s="14" t="s">
        <v>464</v>
      </c>
      <c r="E18" s="14"/>
      <c r="F18" s="14"/>
      <c r="G18" s="6" t="s">
        <v>465</v>
      </c>
      <c r="H18" s="6" t="s">
        <v>465</v>
      </c>
      <c r="I18" s="6">
        <v>10</v>
      </c>
      <c r="J18" s="6"/>
      <c r="K18" s="6">
        <v>10</v>
      </c>
      <c r="L18" s="6"/>
      <c r="M18" s="39"/>
      <c r="N18" s="40"/>
    </row>
    <row r="19" ht="29" customHeight="1" spans="1:14">
      <c r="A19" s="5"/>
      <c r="B19" s="6"/>
      <c r="C19" s="6" t="s">
        <v>96</v>
      </c>
      <c r="D19" s="14" t="s">
        <v>466</v>
      </c>
      <c r="E19" s="14"/>
      <c r="F19" s="14"/>
      <c r="G19" s="6" t="s">
        <v>467</v>
      </c>
      <c r="H19" s="6" t="s">
        <v>467</v>
      </c>
      <c r="I19" s="6">
        <v>10</v>
      </c>
      <c r="J19" s="6"/>
      <c r="K19" s="6">
        <v>10</v>
      </c>
      <c r="L19" s="6"/>
      <c r="M19" s="39"/>
      <c r="N19" s="40"/>
    </row>
    <row r="20" ht="29" customHeight="1" spans="1:14">
      <c r="A20" s="5"/>
      <c r="B20" s="6"/>
      <c r="C20" s="6" t="s">
        <v>213</v>
      </c>
      <c r="D20" s="14" t="s">
        <v>468</v>
      </c>
      <c r="E20" s="14"/>
      <c r="F20" s="14"/>
      <c r="G20" s="6" t="s">
        <v>77</v>
      </c>
      <c r="H20" s="6" t="s">
        <v>77</v>
      </c>
      <c r="I20" s="6">
        <v>10</v>
      </c>
      <c r="J20" s="6"/>
      <c r="K20" s="6">
        <v>10</v>
      </c>
      <c r="L20" s="6"/>
      <c r="M20" s="39"/>
      <c r="N20" s="40"/>
    </row>
    <row r="21" ht="29" customHeight="1" spans="1:14">
      <c r="A21" s="5"/>
      <c r="B21" s="7" t="s">
        <v>218</v>
      </c>
      <c r="C21" s="7" t="s">
        <v>219</v>
      </c>
      <c r="D21" s="8" t="s">
        <v>469</v>
      </c>
      <c r="E21" s="9"/>
      <c r="F21" s="10"/>
      <c r="G21" s="6" t="s">
        <v>77</v>
      </c>
      <c r="H21" s="6" t="s">
        <v>77</v>
      </c>
      <c r="I21" s="21">
        <v>5</v>
      </c>
      <c r="J21" s="22"/>
      <c r="K21" s="21">
        <v>5</v>
      </c>
      <c r="L21" s="22"/>
      <c r="M21" s="39"/>
      <c r="N21" s="40"/>
    </row>
    <row r="22" ht="29" customHeight="1" spans="1:14">
      <c r="A22" s="5"/>
      <c r="B22" s="13"/>
      <c r="C22" s="13"/>
      <c r="D22" s="14" t="s">
        <v>470</v>
      </c>
      <c r="E22" s="14"/>
      <c r="F22" s="14"/>
      <c r="G22" s="6" t="s">
        <v>77</v>
      </c>
      <c r="H22" s="6" t="s">
        <v>77</v>
      </c>
      <c r="I22" s="6">
        <v>5</v>
      </c>
      <c r="J22" s="6"/>
      <c r="K22" s="6">
        <v>5</v>
      </c>
      <c r="L22" s="6"/>
      <c r="M22" s="41"/>
      <c r="N22" s="42"/>
    </row>
    <row r="23" ht="21" customHeight="1" spans="1:14">
      <c r="A23" s="15" t="s">
        <v>222</v>
      </c>
      <c r="B23" s="15"/>
      <c r="C23" s="15"/>
      <c r="D23" s="15"/>
      <c r="E23" s="15"/>
      <c r="F23" s="15"/>
      <c r="G23" s="15"/>
      <c r="H23" s="15"/>
      <c r="I23" s="15">
        <v>100</v>
      </c>
      <c r="J23" s="15"/>
      <c r="K23" s="15">
        <v>100</v>
      </c>
      <c r="L23" s="15"/>
      <c r="M23" s="25"/>
      <c r="N23" s="25"/>
    </row>
    <row r="24" ht="16" customHeight="1" spans="1:14">
      <c r="A24" s="16" t="s">
        <v>223</v>
      </c>
      <c r="B24" s="17" t="s">
        <v>287</v>
      </c>
      <c r="C24" s="18"/>
      <c r="D24" s="18"/>
      <c r="E24" s="18"/>
      <c r="F24" s="18"/>
      <c r="G24" s="18"/>
      <c r="H24" s="18"/>
      <c r="I24" s="18"/>
      <c r="J24" s="18"/>
      <c r="K24" s="18"/>
      <c r="L24" s="18"/>
      <c r="M24" s="18"/>
      <c r="N24" s="26"/>
    </row>
    <row r="25" ht="19" customHeight="1" spans="1:14">
      <c r="A25" s="19" t="s">
        <v>225</v>
      </c>
      <c r="B25" s="19"/>
      <c r="C25" s="19"/>
      <c r="D25" s="19"/>
      <c r="E25" s="19"/>
      <c r="F25" s="19"/>
      <c r="G25" s="19"/>
      <c r="H25" s="19"/>
      <c r="I25" s="19"/>
      <c r="J25" s="19"/>
      <c r="K25" s="19"/>
      <c r="L25" s="19"/>
      <c r="M25" s="19"/>
      <c r="N25" s="19"/>
    </row>
    <row r="26" ht="43" customHeight="1" spans="1:14">
      <c r="A26" s="19" t="s">
        <v>226</v>
      </c>
      <c r="B26" s="19"/>
      <c r="C26" s="19"/>
      <c r="D26" s="19"/>
      <c r="E26" s="19"/>
      <c r="F26" s="19"/>
      <c r="G26" s="19"/>
      <c r="H26" s="19"/>
      <c r="I26" s="19"/>
      <c r="J26" s="19"/>
      <c r="K26" s="19"/>
      <c r="L26" s="19"/>
      <c r="M26" s="19"/>
      <c r="N26" s="19"/>
    </row>
    <row r="27" ht="43" customHeight="1" spans="1:14">
      <c r="A27" s="19" t="s">
        <v>227</v>
      </c>
      <c r="B27" s="19"/>
      <c r="C27" s="19"/>
      <c r="D27" s="19"/>
      <c r="E27" s="19"/>
      <c r="F27" s="19"/>
      <c r="G27" s="19"/>
      <c r="H27" s="19"/>
      <c r="I27" s="19"/>
      <c r="J27" s="19"/>
      <c r="K27" s="19"/>
      <c r="L27" s="19"/>
      <c r="M27" s="19"/>
      <c r="N27" s="19"/>
    </row>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D14:F14"/>
    <mergeCell ref="I14:J14"/>
    <mergeCell ref="K14:L14"/>
    <mergeCell ref="D15:F15"/>
    <mergeCell ref="I15:J15"/>
    <mergeCell ref="K15:L15"/>
    <mergeCell ref="D16:F16"/>
    <mergeCell ref="I16:J16"/>
    <mergeCell ref="K16:L16"/>
    <mergeCell ref="D17:F17"/>
    <mergeCell ref="I17:J17"/>
    <mergeCell ref="K17:L17"/>
    <mergeCell ref="D18:F18"/>
    <mergeCell ref="I18:J18"/>
    <mergeCell ref="K18:L18"/>
    <mergeCell ref="D19:F19"/>
    <mergeCell ref="I19:J19"/>
    <mergeCell ref="K19:L19"/>
    <mergeCell ref="D20:F20"/>
    <mergeCell ref="I20:J20"/>
    <mergeCell ref="K20:L20"/>
    <mergeCell ref="D21:F21"/>
    <mergeCell ref="I21:J21"/>
    <mergeCell ref="K21:L21"/>
    <mergeCell ref="D22:F22"/>
    <mergeCell ref="I22:J22"/>
    <mergeCell ref="K22:L22"/>
    <mergeCell ref="A23:H23"/>
    <mergeCell ref="I23:J23"/>
    <mergeCell ref="K23:L23"/>
    <mergeCell ref="M23:N23"/>
    <mergeCell ref="B24:N24"/>
    <mergeCell ref="A25:N25"/>
    <mergeCell ref="A26:N26"/>
    <mergeCell ref="A27:N27"/>
    <mergeCell ref="A10:A11"/>
    <mergeCell ref="A12:A22"/>
    <mergeCell ref="B13:B16"/>
    <mergeCell ref="B17:B20"/>
    <mergeCell ref="B21:B22"/>
    <mergeCell ref="C21:C22"/>
    <mergeCell ref="E4:E5"/>
    <mergeCell ref="N4:N5"/>
    <mergeCell ref="A4:B9"/>
    <mergeCell ref="C4:D5"/>
    <mergeCell ref="F4:G5"/>
    <mergeCell ref="H4:I5"/>
    <mergeCell ref="J4:K5"/>
    <mergeCell ref="L4:M5"/>
    <mergeCell ref="M13:N22"/>
  </mergeCells>
  <pageMargins left="0.751388888888889" right="0.751388888888889" top="1" bottom="1" header="0.511805555555556" footer="0.511805555555556"/>
  <pageSetup paperSize="9" scale="83"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R12" sqref="R12"/>
    </sheetView>
  </sheetViews>
  <sheetFormatPr defaultColWidth="9" defaultRowHeight="13.5"/>
  <cols>
    <col min="1" max="1" width="5.25" customWidth="1"/>
    <col min="3" max="3" width="9.875" customWidth="1"/>
    <col min="5" max="5" width="11.75" customWidth="1"/>
    <col min="6" max="6" width="5.875" customWidth="1"/>
    <col min="7" max="7" width="10.125" customWidth="1"/>
    <col min="8" max="8" width="9" customWidth="1"/>
    <col min="9" max="9" width="5.25" customWidth="1"/>
    <col min="10" max="10" width="0.875" customWidth="1"/>
    <col min="11" max="11" width="6.875" customWidth="1"/>
    <col min="12" max="12" width="1" customWidth="1"/>
    <col min="13" max="13" width="6" customWidth="1"/>
    <col min="14" max="14" width="6.75" customWidth="1"/>
  </cols>
  <sheetData>
    <row r="1" ht="42" customHeight="1" spans="1:14">
      <c r="A1" s="2" t="s">
        <v>471</v>
      </c>
      <c r="B1" s="2"/>
      <c r="C1" s="2"/>
      <c r="D1" s="2"/>
      <c r="E1" s="2"/>
      <c r="F1" s="2"/>
      <c r="G1" s="2"/>
      <c r="H1" s="2"/>
      <c r="I1" s="2"/>
      <c r="J1" s="2"/>
      <c r="K1" s="2"/>
      <c r="L1" s="2"/>
      <c r="M1" s="2"/>
      <c r="N1" s="2"/>
    </row>
    <row r="2" ht="15" customHeight="1" spans="1:14">
      <c r="A2" s="3" t="s">
        <v>151</v>
      </c>
      <c r="B2" s="3"/>
      <c r="C2" s="3" t="s">
        <v>176</v>
      </c>
      <c r="D2" s="3"/>
      <c r="E2" s="3"/>
      <c r="F2" s="3"/>
      <c r="G2" s="3"/>
      <c r="H2" s="3"/>
      <c r="I2" s="3"/>
      <c r="J2" s="3"/>
      <c r="K2" s="3"/>
      <c r="L2" s="3"/>
      <c r="M2" s="3"/>
      <c r="N2" s="3"/>
    </row>
    <row r="3" ht="15" customHeight="1" spans="1:14">
      <c r="A3" s="3" t="s">
        <v>152</v>
      </c>
      <c r="B3" s="3"/>
      <c r="C3" s="3" t="s">
        <v>163</v>
      </c>
      <c r="D3" s="3"/>
      <c r="E3" s="3"/>
      <c r="F3" s="3"/>
      <c r="G3" s="3"/>
      <c r="H3" s="3" t="s">
        <v>184</v>
      </c>
      <c r="I3" s="3"/>
      <c r="J3" s="3" t="s">
        <v>32</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105">
        <v>140</v>
      </c>
      <c r="F6" s="106">
        <v>140</v>
      </c>
      <c r="G6" s="107"/>
      <c r="H6" s="106">
        <v>111.58</v>
      </c>
      <c r="I6" s="107"/>
      <c r="J6" s="3">
        <v>10</v>
      </c>
      <c r="K6" s="3"/>
      <c r="L6" s="20">
        <f>H6/F6</f>
        <v>0.797</v>
      </c>
      <c r="M6" s="3"/>
      <c r="N6" s="36">
        <v>8</v>
      </c>
    </row>
    <row r="7" ht="15" customHeight="1" spans="1:14">
      <c r="A7" s="3"/>
      <c r="B7" s="3"/>
      <c r="C7" s="3" t="s">
        <v>189</v>
      </c>
      <c r="D7" s="3"/>
      <c r="E7" s="105">
        <v>140</v>
      </c>
      <c r="F7" s="106">
        <v>140</v>
      </c>
      <c r="G7" s="107"/>
      <c r="H7" s="106">
        <v>111.58</v>
      </c>
      <c r="I7" s="107"/>
      <c r="J7" s="3">
        <v>10</v>
      </c>
      <c r="K7" s="3"/>
      <c r="L7" s="20">
        <f>H7/F7</f>
        <v>0.797</v>
      </c>
      <c r="M7" s="3"/>
      <c r="N7" s="36">
        <v>8</v>
      </c>
    </row>
    <row r="8" ht="15" customHeight="1" spans="1:14">
      <c r="A8" s="3"/>
      <c r="B8" s="3"/>
      <c r="C8" s="3" t="s">
        <v>190</v>
      </c>
      <c r="D8" s="3"/>
      <c r="E8" s="108"/>
      <c r="F8" s="108"/>
      <c r="G8" s="108"/>
      <c r="H8" s="108"/>
      <c r="I8" s="108"/>
      <c r="J8" s="3" t="s">
        <v>191</v>
      </c>
      <c r="K8" s="3"/>
      <c r="L8" s="3"/>
      <c r="M8" s="3"/>
      <c r="N8" s="3" t="s">
        <v>191</v>
      </c>
    </row>
    <row r="9" ht="15" customHeight="1" spans="1:14">
      <c r="A9" s="3"/>
      <c r="B9" s="3"/>
      <c r="C9" s="3" t="s">
        <v>161</v>
      </c>
      <c r="D9" s="3"/>
      <c r="E9" s="108"/>
      <c r="F9" s="108"/>
      <c r="G9" s="108"/>
      <c r="H9" s="108"/>
      <c r="I9" s="108"/>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126" customHeight="1" spans="1:14">
      <c r="A11" s="3"/>
      <c r="B11" s="27" t="s">
        <v>472</v>
      </c>
      <c r="C11" s="28"/>
      <c r="D11" s="28"/>
      <c r="E11" s="28"/>
      <c r="F11" s="28"/>
      <c r="G11" s="29"/>
      <c r="H11" s="27" t="s">
        <v>473</v>
      </c>
      <c r="I11" s="28"/>
      <c r="J11" s="28"/>
      <c r="K11" s="28"/>
      <c r="L11" s="28"/>
      <c r="M11" s="28"/>
      <c r="N11" s="29"/>
    </row>
    <row r="12" ht="27" customHeight="1" spans="1:14">
      <c r="A12" s="5" t="s">
        <v>196</v>
      </c>
      <c r="B12" s="6" t="s">
        <v>51</v>
      </c>
      <c r="C12" s="6" t="s">
        <v>52</v>
      </c>
      <c r="D12" s="6" t="s">
        <v>53</v>
      </c>
      <c r="E12" s="6"/>
      <c r="F12" s="6"/>
      <c r="G12" s="6" t="s">
        <v>54</v>
      </c>
      <c r="H12" s="6" t="s">
        <v>55</v>
      </c>
      <c r="I12" s="6" t="s">
        <v>38</v>
      </c>
      <c r="J12" s="6"/>
      <c r="K12" s="6" t="s">
        <v>39</v>
      </c>
      <c r="L12" s="6"/>
      <c r="M12" s="6" t="s">
        <v>56</v>
      </c>
      <c r="N12" s="6"/>
    </row>
    <row r="13" ht="18.95" customHeight="1" spans="1:14">
      <c r="A13" s="5"/>
      <c r="B13" s="12"/>
      <c r="C13" s="12" t="s">
        <v>198</v>
      </c>
      <c r="D13" s="14" t="s">
        <v>474</v>
      </c>
      <c r="E13" s="14"/>
      <c r="F13" s="14"/>
      <c r="G13" s="6" t="s">
        <v>475</v>
      </c>
      <c r="H13" s="6" t="s">
        <v>475</v>
      </c>
      <c r="I13" s="111">
        <v>5</v>
      </c>
      <c r="J13" s="123"/>
      <c r="K13" s="111">
        <v>5</v>
      </c>
      <c r="L13" s="123"/>
      <c r="M13" s="21"/>
      <c r="N13" s="22"/>
    </row>
    <row r="14" ht="18.95" customHeight="1" spans="1:14">
      <c r="A14" s="5"/>
      <c r="B14" s="12"/>
      <c r="C14" s="12"/>
      <c r="D14" s="23" t="s">
        <v>262</v>
      </c>
      <c r="E14" s="47"/>
      <c r="F14" s="24"/>
      <c r="G14" s="109">
        <v>1</v>
      </c>
      <c r="H14" s="109">
        <v>1</v>
      </c>
      <c r="I14" s="111">
        <v>5</v>
      </c>
      <c r="J14" s="123"/>
      <c r="K14" s="111">
        <v>5</v>
      </c>
      <c r="L14" s="123"/>
      <c r="M14" s="21"/>
      <c r="N14" s="22"/>
    </row>
    <row r="15" ht="18.95" customHeight="1" spans="1:14">
      <c r="A15" s="5"/>
      <c r="B15" s="12"/>
      <c r="C15" s="12"/>
      <c r="D15" s="23" t="s">
        <v>476</v>
      </c>
      <c r="E15" s="47"/>
      <c r="F15" s="24"/>
      <c r="G15" s="110" t="s">
        <v>87</v>
      </c>
      <c r="H15" s="110" t="s">
        <v>87</v>
      </c>
      <c r="I15" s="111">
        <v>5</v>
      </c>
      <c r="J15" s="123"/>
      <c r="K15" s="111">
        <v>5</v>
      </c>
      <c r="L15" s="123"/>
      <c r="M15" s="21"/>
      <c r="N15" s="22"/>
    </row>
    <row r="16" ht="18.95" customHeight="1" spans="1:14">
      <c r="A16" s="5"/>
      <c r="B16" s="12"/>
      <c r="C16" s="12"/>
      <c r="D16" s="23" t="s">
        <v>477</v>
      </c>
      <c r="E16" s="47"/>
      <c r="F16" s="24"/>
      <c r="G16" s="110" t="s">
        <v>221</v>
      </c>
      <c r="H16" s="109">
        <v>0.95</v>
      </c>
      <c r="I16" s="111">
        <v>5</v>
      </c>
      <c r="J16" s="123"/>
      <c r="K16" s="111">
        <v>5</v>
      </c>
      <c r="L16" s="123"/>
      <c r="M16" s="21"/>
      <c r="N16" s="22"/>
    </row>
    <row r="17" ht="18.95" customHeight="1" spans="1:14">
      <c r="A17" s="5"/>
      <c r="B17" s="12"/>
      <c r="C17" s="12"/>
      <c r="D17" s="23" t="s">
        <v>478</v>
      </c>
      <c r="E17" s="47"/>
      <c r="F17" s="24"/>
      <c r="G17" s="110" t="s">
        <v>221</v>
      </c>
      <c r="H17" s="109">
        <v>0.95</v>
      </c>
      <c r="I17" s="111">
        <v>5</v>
      </c>
      <c r="J17" s="123"/>
      <c r="K17" s="111">
        <v>5</v>
      </c>
      <c r="L17" s="123"/>
      <c r="M17" s="21"/>
      <c r="N17" s="22"/>
    </row>
    <row r="18" ht="18.95" customHeight="1" spans="1:14">
      <c r="A18" s="5"/>
      <c r="B18" s="12"/>
      <c r="C18" s="12"/>
      <c r="D18" s="23" t="s">
        <v>479</v>
      </c>
      <c r="E18" s="47"/>
      <c r="F18" s="24"/>
      <c r="G18" s="110" t="s">
        <v>480</v>
      </c>
      <c r="H18" s="110" t="s">
        <v>481</v>
      </c>
      <c r="I18" s="111">
        <v>5</v>
      </c>
      <c r="J18" s="123"/>
      <c r="K18" s="111">
        <v>5</v>
      </c>
      <c r="L18" s="123"/>
      <c r="M18" s="21"/>
      <c r="N18" s="22"/>
    </row>
    <row r="19" ht="18.95" customHeight="1" spans="1:14">
      <c r="A19" s="5"/>
      <c r="B19" s="12"/>
      <c r="C19" s="12"/>
      <c r="D19" s="23" t="s">
        <v>482</v>
      </c>
      <c r="E19" s="47"/>
      <c r="F19" s="24"/>
      <c r="G19" s="110" t="s">
        <v>221</v>
      </c>
      <c r="H19" s="109">
        <v>0.95</v>
      </c>
      <c r="I19" s="111">
        <v>5</v>
      </c>
      <c r="J19" s="123"/>
      <c r="K19" s="111">
        <v>5</v>
      </c>
      <c r="L19" s="123"/>
      <c r="M19" s="21"/>
      <c r="N19" s="22"/>
    </row>
    <row r="20" ht="24" customHeight="1" spans="1:14">
      <c r="A20" s="5"/>
      <c r="B20" s="12"/>
      <c r="C20" s="6" t="s">
        <v>201</v>
      </c>
      <c r="D20" s="8" t="s">
        <v>483</v>
      </c>
      <c r="E20" s="9"/>
      <c r="F20" s="10"/>
      <c r="G20" s="111" t="s">
        <v>90</v>
      </c>
      <c r="H20" s="112" t="s">
        <v>90</v>
      </c>
      <c r="I20" s="117">
        <v>2.5</v>
      </c>
      <c r="J20" s="117"/>
      <c r="K20" s="117">
        <v>2.5</v>
      </c>
      <c r="L20" s="117"/>
      <c r="M20" s="6"/>
      <c r="N20" s="6"/>
    </row>
    <row r="21" ht="24" customHeight="1" spans="1:14">
      <c r="A21" s="5"/>
      <c r="B21" s="12"/>
      <c r="C21" s="7" t="s">
        <v>203</v>
      </c>
      <c r="D21" s="14" t="s">
        <v>484</v>
      </c>
      <c r="E21" s="14"/>
      <c r="F21" s="14"/>
      <c r="G21" s="112" t="s">
        <v>87</v>
      </c>
      <c r="H21" s="112" t="s">
        <v>87</v>
      </c>
      <c r="I21" s="117">
        <v>2.5</v>
      </c>
      <c r="J21" s="117"/>
      <c r="K21" s="117">
        <v>2.5</v>
      </c>
      <c r="L21" s="117"/>
      <c r="M21" s="6"/>
      <c r="N21" s="6"/>
    </row>
    <row r="22" ht="24" customHeight="1" spans="1:14">
      <c r="A22" s="5"/>
      <c r="B22" s="12"/>
      <c r="C22" s="13"/>
      <c r="D22" s="8" t="s">
        <v>485</v>
      </c>
      <c r="E22" s="9"/>
      <c r="F22" s="10"/>
      <c r="G22" s="113" t="s">
        <v>87</v>
      </c>
      <c r="H22" s="112" t="s">
        <v>87</v>
      </c>
      <c r="I22" s="111">
        <v>5</v>
      </c>
      <c r="J22" s="123"/>
      <c r="K22" s="111">
        <v>5</v>
      </c>
      <c r="L22" s="123"/>
      <c r="M22" s="21"/>
      <c r="N22" s="22"/>
    </row>
    <row r="23" ht="24" customHeight="1" spans="1:14">
      <c r="A23" s="5"/>
      <c r="B23" s="13"/>
      <c r="C23" s="6" t="s">
        <v>205</v>
      </c>
      <c r="D23" s="14" t="s">
        <v>486</v>
      </c>
      <c r="E23" s="14"/>
      <c r="F23" s="14"/>
      <c r="G23" s="111" t="s">
        <v>90</v>
      </c>
      <c r="H23" s="112" t="s">
        <v>90</v>
      </c>
      <c r="I23" s="117">
        <v>5</v>
      </c>
      <c r="J23" s="117"/>
      <c r="K23" s="117">
        <v>5</v>
      </c>
      <c r="L23" s="117"/>
      <c r="M23" s="6"/>
      <c r="N23" s="6"/>
    </row>
    <row r="24" ht="26.45" customHeight="1" spans="1:14">
      <c r="A24" s="5"/>
      <c r="B24" s="6" t="s">
        <v>207</v>
      </c>
      <c r="C24" s="6" t="s">
        <v>92</v>
      </c>
      <c r="D24" s="14" t="s">
        <v>487</v>
      </c>
      <c r="E24" s="14"/>
      <c r="F24" s="14"/>
      <c r="G24" s="114" t="s">
        <v>221</v>
      </c>
      <c r="H24" s="115">
        <v>0.95</v>
      </c>
      <c r="I24" s="117">
        <v>5</v>
      </c>
      <c r="J24" s="117"/>
      <c r="K24" s="117">
        <v>5</v>
      </c>
      <c r="L24" s="117"/>
      <c r="M24" s="6"/>
      <c r="N24" s="6"/>
    </row>
    <row r="25" ht="26.45" customHeight="1" spans="1:14">
      <c r="A25" s="5"/>
      <c r="B25" s="6"/>
      <c r="C25" s="7" t="s">
        <v>94</v>
      </c>
      <c r="D25" s="14" t="s">
        <v>488</v>
      </c>
      <c r="E25" s="14"/>
      <c r="F25" s="14"/>
      <c r="G25" s="116" t="s">
        <v>90</v>
      </c>
      <c r="H25" s="117" t="s">
        <v>90</v>
      </c>
      <c r="I25" s="117">
        <v>4</v>
      </c>
      <c r="J25" s="117"/>
      <c r="K25" s="117">
        <v>4</v>
      </c>
      <c r="L25" s="117"/>
      <c r="M25" s="6"/>
      <c r="N25" s="6"/>
    </row>
    <row r="26" ht="22.5" customHeight="1" spans="1:14">
      <c r="A26" s="5"/>
      <c r="B26" s="6"/>
      <c r="C26" s="13"/>
      <c r="D26" s="118" t="s">
        <v>489</v>
      </c>
      <c r="E26" s="119"/>
      <c r="F26" s="120"/>
      <c r="G26" s="74" t="s">
        <v>95</v>
      </c>
      <c r="H26" s="74" t="s">
        <v>95</v>
      </c>
      <c r="I26" s="117">
        <v>4</v>
      </c>
      <c r="J26" s="117"/>
      <c r="K26" s="117">
        <v>4</v>
      </c>
      <c r="L26" s="117"/>
      <c r="M26" s="6"/>
      <c r="N26" s="6"/>
    </row>
    <row r="27" ht="26.45" customHeight="1" spans="1:14">
      <c r="A27" s="5"/>
      <c r="B27" s="6"/>
      <c r="C27" s="7" t="s">
        <v>96</v>
      </c>
      <c r="D27" s="8" t="s">
        <v>490</v>
      </c>
      <c r="E27" s="9"/>
      <c r="F27" s="10"/>
      <c r="G27" s="121" t="s">
        <v>215</v>
      </c>
      <c r="H27" s="121" t="s">
        <v>215</v>
      </c>
      <c r="I27" s="117">
        <v>4</v>
      </c>
      <c r="J27" s="117"/>
      <c r="K27" s="117">
        <v>4</v>
      </c>
      <c r="L27" s="117"/>
      <c r="M27" s="6"/>
      <c r="N27" s="6"/>
    </row>
    <row r="28" ht="26.45" customHeight="1" spans="1:14">
      <c r="A28" s="5"/>
      <c r="B28" s="6"/>
      <c r="C28" s="12"/>
      <c r="D28" s="8" t="s">
        <v>491</v>
      </c>
      <c r="E28" s="9"/>
      <c r="F28" s="10"/>
      <c r="G28" s="121" t="s">
        <v>215</v>
      </c>
      <c r="H28" s="121" t="s">
        <v>215</v>
      </c>
      <c r="I28" s="117">
        <v>4</v>
      </c>
      <c r="J28" s="117"/>
      <c r="K28" s="117">
        <v>4</v>
      </c>
      <c r="L28" s="117"/>
      <c r="M28" s="6"/>
      <c r="N28" s="6"/>
    </row>
    <row r="29" ht="19.5" customHeight="1" spans="1:14">
      <c r="A29" s="5"/>
      <c r="B29" s="6"/>
      <c r="C29" s="13"/>
      <c r="D29" s="8" t="s">
        <v>492</v>
      </c>
      <c r="E29" s="9"/>
      <c r="F29" s="10"/>
      <c r="G29" s="121" t="s">
        <v>215</v>
      </c>
      <c r="H29" s="121" t="s">
        <v>215</v>
      </c>
      <c r="I29" s="117">
        <v>4</v>
      </c>
      <c r="J29" s="117"/>
      <c r="K29" s="117">
        <v>4</v>
      </c>
      <c r="L29" s="117"/>
      <c r="M29" s="6"/>
      <c r="N29" s="6"/>
    </row>
    <row r="30" ht="26.45" customHeight="1" spans="1:14">
      <c r="A30" s="5"/>
      <c r="B30" s="6"/>
      <c r="C30" s="6" t="s">
        <v>213</v>
      </c>
      <c r="D30" s="14" t="s">
        <v>493</v>
      </c>
      <c r="E30" s="14"/>
      <c r="F30" s="14"/>
      <c r="G30" s="121" t="s">
        <v>215</v>
      </c>
      <c r="H30" s="121" t="s">
        <v>215</v>
      </c>
      <c r="I30" s="117">
        <v>5</v>
      </c>
      <c r="J30" s="117"/>
      <c r="K30" s="117">
        <v>5</v>
      </c>
      <c r="L30" s="117"/>
      <c r="M30" s="6"/>
      <c r="N30" s="6"/>
    </row>
    <row r="31" ht="26.45" customHeight="1" spans="1:14">
      <c r="A31" s="5"/>
      <c r="B31" s="7" t="s">
        <v>218</v>
      </c>
      <c r="C31" s="7" t="s">
        <v>219</v>
      </c>
      <c r="D31" s="122" t="s">
        <v>494</v>
      </c>
      <c r="E31" s="122"/>
      <c r="F31" s="122"/>
      <c r="G31" s="116" t="s">
        <v>221</v>
      </c>
      <c r="H31" s="112">
        <v>0.95</v>
      </c>
      <c r="I31" s="117">
        <v>5</v>
      </c>
      <c r="J31" s="117"/>
      <c r="K31" s="117">
        <v>5</v>
      </c>
      <c r="L31" s="117"/>
      <c r="M31" s="6"/>
      <c r="N31" s="6"/>
    </row>
    <row r="32" ht="26.45" customHeight="1" spans="1:14">
      <c r="A32" s="5"/>
      <c r="B32" s="13"/>
      <c r="C32" s="13"/>
      <c r="D32" s="122" t="s">
        <v>495</v>
      </c>
      <c r="E32" s="122"/>
      <c r="F32" s="122"/>
      <c r="G32" s="116" t="s">
        <v>221</v>
      </c>
      <c r="H32" s="112">
        <v>0.95</v>
      </c>
      <c r="I32" s="117">
        <v>5</v>
      </c>
      <c r="J32" s="117"/>
      <c r="K32" s="117">
        <v>5</v>
      </c>
      <c r="L32" s="117"/>
      <c r="M32" s="6"/>
      <c r="N32" s="6"/>
    </row>
    <row r="33" ht="15" customHeight="1" spans="1:14">
      <c r="A33" s="15" t="s">
        <v>222</v>
      </c>
      <c r="B33" s="15"/>
      <c r="C33" s="15"/>
      <c r="D33" s="15"/>
      <c r="E33" s="15"/>
      <c r="F33" s="15"/>
      <c r="G33" s="15"/>
      <c r="H33" s="15"/>
      <c r="I33" s="15">
        <f>SUM(I13:I32)</f>
        <v>90</v>
      </c>
      <c r="J33" s="15"/>
      <c r="K33" s="15">
        <f>SUM(K13:K32)</f>
        <v>90</v>
      </c>
      <c r="L33" s="15"/>
      <c r="M33" s="25"/>
      <c r="N33" s="25"/>
    </row>
    <row r="34" spans="1:14">
      <c r="A34" s="16" t="s">
        <v>223</v>
      </c>
      <c r="B34" s="17" t="s">
        <v>224</v>
      </c>
      <c r="C34" s="18"/>
      <c r="D34" s="18"/>
      <c r="E34" s="18"/>
      <c r="F34" s="18"/>
      <c r="G34" s="18"/>
      <c r="H34" s="18"/>
      <c r="I34" s="18"/>
      <c r="J34" s="18"/>
      <c r="K34" s="18"/>
      <c r="L34" s="18"/>
      <c r="M34" s="18"/>
      <c r="N34" s="26"/>
    </row>
    <row r="35" spans="1:14">
      <c r="A35" s="19" t="s">
        <v>225</v>
      </c>
      <c r="B35" s="19"/>
      <c r="C35" s="19"/>
      <c r="D35" s="19"/>
      <c r="E35" s="19"/>
      <c r="F35" s="19"/>
      <c r="G35" s="19"/>
      <c r="H35" s="19"/>
      <c r="I35" s="19"/>
      <c r="J35" s="19"/>
      <c r="K35" s="19"/>
      <c r="L35" s="19"/>
      <c r="M35" s="19"/>
      <c r="N35" s="19"/>
    </row>
    <row r="36" ht="51.95" customHeight="1" spans="1:14">
      <c r="A36" s="19" t="s">
        <v>226</v>
      </c>
      <c r="B36" s="19"/>
      <c r="C36" s="19"/>
      <c r="D36" s="19"/>
      <c r="E36" s="19"/>
      <c r="F36" s="19"/>
      <c r="G36" s="19"/>
      <c r="H36" s="19"/>
      <c r="I36" s="19"/>
      <c r="J36" s="19"/>
      <c r="K36" s="19"/>
      <c r="L36" s="19"/>
      <c r="M36" s="19"/>
      <c r="N36" s="19"/>
    </row>
    <row r="37" ht="41.1" customHeight="1" spans="1:14">
      <c r="A37" s="19" t="s">
        <v>227</v>
      </c>
      <c r="B37" s="19"/>
      <c r="C37" s="19"/>
      <c r="D37" s="19"/>
      <c r="E37" s="19"/>
      <c r="F37" s="19"/>
      <c r="G37" s="19"/>
      <c r="H37" s="19"/>
      <c r="I37" s="19"/>
      <c r="J37" s="19"/>
      <c r="K37" s="19"/>
      <c r="L37" s="19"/>
      <c r="M37" s="19"/>
      <c r="N37" s="19"/>
    </row>
    <row r="38" customFormat="1" ht="15.95" customHeight="1"/>
  </sheetData>
  <mergeCells count="14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3:H33"/>
    <mergeCell ref="I33:J33"/>
    <mergeCell ref="K33:L33"/>
    <mergeCell ref="M33:N33"/>
    <mergeCell ref="B34:N34"/>
    <mergeCell ref="A35:N35"/>
    <mergeCell ref="A36:N36"/>
    <mergeCell ref="A37:N37"/>
    <mergeCell ref="A10:A11"/>
    <mergeCell ref="A12:A32"/>
    <mergeCell ref="B13:B23"/>
    <mergeCell ref="B24:B30"/>
    <mergeCell ref="B31:B32"/>
    <mergeCell ref="C13:C19"/>
    <mergeCell ref="C21:C22"/>
    <mergeCell ref="C25:C26"/>
    <mergeCell ref="C27:C29"/>
    <mergeCell ref="C31:C32"/>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5"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selection activeCell="P11" sqref="P11"/>
    </sheetView>
  </sheetViews>
  <sheetFormatPr defaultColWidth="9" defaultRowHeight="13.5"/>
  <cols>
    <col min="1" max="1" width="5.25" customWidth="1"/>
    <col min="3" max="3" width="9.875" customWidth="1"/>
    <col min="5" max="5" width="12.375" customWidth="1"/>
    <col min="6" max="6" width="2.625" customWidth="1"/>
    <col min="7" max="7" width="9.5" customWidth="1"/>
    <col min="8" max="8" width="8.625" customWidth="1"/>
    <col min="9" max="9" width="4.5" customWidth="1"/>
    <col min="10" max="10" width="0.875" customWidth="1"/>
    <col min="11" max="11" width="6.5" customWidth="1"/>
    <col min="12" max="12" width="1" customWidth="1"/>
    <col min="13" max="13" width="6.875" customWidth="1"/>
    <col min="14" max="14" width="8.875" customWidth="1"/>
  </cols>
  <sheetData>
    <row r="1" ht="42" customHeight="1" spans="1:14">
      <c r="A1" s="2" t="s">
        <v>496</v>
      </c>
      <c r="B1" s="2"/>
      <c r="C1" s="2"/>
      <c r="D1" s="2"/>
      <c r="E1" s="2"/>
      <c r="F1" s="2"/>
      <c r="G1" s="2"/>
      <c r="H1" s="2"/>
      <c r="I1" s="2"/>
      <c r="J1" s="2"/>
      <c r="K1" s="2"/>
      <c r="L1" s="2"/>
      <c r="M1" s="2"/>
      <c r="N1" s="2"/>
    </row>
    <row r="2" ht="15" customHeight="1" spans="1:14">
      <c r="A2" s="3" t="s">
        <v>151</v>
      </c>
      <c r="B2" s="3"/>
      <c r="C2" s="3" t="s">
        <v>497</v>
      </c>
      <c r="D2" s="3"/>
      <c r="E2" s="3"/>
      <c r="F2" s="3"/>
      <c r="G2" s="3"/>
      <c r="H2" s="3"/>
      <c r="I2" s="3"/>
      <c r="J2" s="3"/>
      <c r="K2" s="3"/>
      <c r="L2" s="3"/>
      <c r="M2" s="3"/>
      <c r="N2" s="3"/>
    </row>
    <row r="3" ht="15" customHeight="1" spans="1:14">
      <c r="A3" s="3" t="s">
        <v>152</v>
      </c>
      <c r="B3" s="3"/>
      <c r="C3" s="3" t="s">
        <v>163</v>
      </c>
      <c r="D3" s="3"/>
      <c r="E3" s="3"/>
      <c r="F3" s="3"/>
      <c r="G3" s="3"/>
      <c r="H3" s="3" t="s">
        <v>184</v>
      </c>
      <c r="I3" s="3"/>
      <c r="J3" s="3" t="s">
        <v>32</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97">
        <f t="shared" ref="E6:H6" si="0">E7+E8</f>
        <v>60</v>
      </c>
      <c r="F6" s="98">
        <f t="shared" si="0"/>
        <v>60</v>
      </c>
      <c r="G6" s="99"/>
      <c r="H6" s="98">
        <f t="shared" si="0"/>
        <v>60</v>
      </c>
      <c r="I6" s="99"/>
      <c r="J6" s="3">
        <v>10</v>
      </c>
      <c r="K6" s="3"/>
      <c r="L6" s="103">
        <f>H6/F6</f>
        <v>1</v>
      </c>
      <c r="M6" s="103"/>
      <c r="N6" s="36">
        <f>L6*J6</f>
        <v>10</v>
      </c>
    </row>
    <row r="7" ht="15" customHeight="1" spans="1:14">
      <c r="A7" s="3"/>
      <c r="B7" s="3"/>
      <c r="C7" s="3" t="s">
        <v>189</v>
      </c>
      <c r="D7" s="3"/>
      <c r="E7" s="97">
        <v>60</v>
      </c>
      <c r="F7" s="98">
        <v>60</v>
      </c>
      <c r="G7" s="99"/>
      <c r="H7" s="98">
        <v>60</v>
      </c>
      <c r="I7" s="99"/>
      <c r="J7" s="3">
        <v>10</v>
      </c>
      <c r="K7" s="3"/>
      <c r="L7" s="103">
        <f>H7/F7</f>
        <v>1</v>
      </c>
      <c r="M7" s="103"/>
      <c r="N7" s="36">
        <f>L7*J7</f>
        <v>10</v>
      </c>
    </row>
    <row r="8" ht="15" customHeight="1" spans="1:14">
      <c r="A8" s="3"/>
      <c r="B8" s="3"/>
      <c r="C8" s="3" t="s">
        <v>190</v>
      </c>
      <c r="D8" s="3"/>
      <c r="E8" s="97"/>
      <c r="F8" s="98"/>
      <c r="G8" s="99"/>
      <c r="H8" s="98"/>
      <c r="I8" s="99"/>
      <c r="J8" s="3"/>
      <c r="K8" s="3"/>
      <c r="L8" s="20"/>
      <c r="M8" s="3"/>
      <c r="N8" s="3"/>
    </row>
    <row r="9" ht="15" customHeight="1" spans="1:14">
      <c r="A9" s="3"/>
      <c r="B9" s="3"/>
      <c r="C9" s="3" t="s">
        <v>161</v>
      </c>
      <c r="D9" s="3"/>
      <c r="E9" s="3"/>
      <c r="F9" s="3"/>
      <c r="G9" s="3"/>
      <c r="H9" s="3"/>
      <c r="I9" s="3"/>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90.75" customHeight="1" spans="1:14">
      <c r="A11" s="3"/>
      <c r="B11" s="27" t="s">
        <v>498</v>
      </c>
      <c r="C11" s="28"/>
      <c r="D11" s="28"/>
      <c r="E11" s="28"/>
      <c r="F11" s="28"/>
      <c r="G11" s="29"/>
      <c r="H11" s="27" t="s">
        <v>499</v>
      </c>
      <c r="I11" s="28"/>
      <c r="J11" s="28"/>
      <c r="K11" s="28"/>
      <c r="L11" s="28"/>
      <c r="M11" s="28"/>
      <c r="N11" s="29"/>
    </row>
    <row r="12" ht="27" customHeight="1" spans="1:14">
      <c r="A12" s="5" t="s">
        <v>196</v>
      </c>
      <c r="B12" s="6" t="s">
        <v>51</v>
      </c>
      <c r="C12" s="6" t="s">
        <v>52</v>
      </c>
      <c r="D12" s="6" t="s">
        <v>53</v>
      </c>
      <c r="E12" s="6"/>
      <c r="F12" s="6"/>
      <c r="G12" s="6" t="s">
        <v>54</v>
      </c>
      <c r="H12" s="6" t="s">
        <v>55</v>
      </c>
      <c r="I12" s="6" t="s">
        <v>38</v>
      </c>
      <c r="J12" s="6"/>
      <c r="K12" s="6" t="s">
        <v>39</v>
      </c>
      <c r="L12" s="6"/>
      <c r="M12" s="6" t="s">
        <v>56</v>
      </c>
      <c r="N12" s="6"/>
    </row>
    <row r="13" ht="18.95" customHeight="1" spans="1:14">
      <c r="A13" s="5"/>
      <c r="B13" s="7"/>
      <c r="C13" s="7" t="s">
        <v>198</v>
      </c>
      <c r="D13" s="23" t="s">
        <v>231</v>
      </c>
      <c r="E13" s="47"/>
      <c r="F13" s="24"/>
      <c r="G13" s="100">
        <v>1</v>
      </c>
      <c r="H13" s="101">
        <v>1</v>
      </c>
      <c r="I13" s="21">
        <v>10</v>
      </c>
      <c r="J13" s="22"/>
      <c r="K13" s="21">
        <v>10</v>
      </c>
      <c r="L13" s="22"/>
      <c r="M13" s="21"/>
      <c r="N13" s="22"/>
    </row>
    <row r="14" ht="18.95" customHeight="1" spans="1:14">
      <c r="A14" s="5"/>
      <c r="B14" s="7" t="s">
        <v>197</v>
      </c>
      <c r="C14" s="7" t="s">
        <v>198</v>
      </c>
      <c r="D14" s="23" t="s">
        <v>500</v>
      </c>
      <c r="E14" s="47"/>
      <c r="F14" s="24"/>
      <c r="G14" s="102" t="s">
        <v>123</v>
      </c>
      <c r="H14" s="100">
        <v>1</v>
      </c>
      <c r="I14" s="21">
        <v>10</v>
      </c>
      <c r="J14" s="22"/>
      <c r="K14" s="21">
        <v>10</v>
      </c>
      <c r="L14" s="22"/>
      <c r="M14" s="21"/>
      <c r="N14" s="22"/>
    </row>
    <row r="15" ht="26.45" customHeight="1" spans="1:14">
      <c r="A15" s="5"/>
      <c r="B15" s="12"/>
      <c r="C15" s="6" t="s">
        <v>201</v>
      </c>
      <c r="D15" s="8" t="s">
        <v>501</v>
      </c>
      <c r="E15" s="9"/>
      <c r="F15" s="10"/>
      <c r="G15" s="102" t="s">
        <v>90</v>
      </c>
      <c r="H15" s="102" t="s">
        <v>502</v>
      </c>
      <c r="I15" s="6">
        <v>10</v>
      </c>
      <c r="J15" s="6"/>
      <c r="K15" s="6">
        <v>10</v>
      </c>
      <c r="L15" s="6"/>
      <c r="M15" s="6"/>
      <c r="N15" s="6"/>
    </row>
    <row r="16" ht="26.45" customHeight="1" spans="1:14">
      <c r="A16" s="5"/>
      <c r="B16" s="12"/>
      <c r="C16" s="7" t="s">
        <v>203</v>
      </c>
      <c r="D16" s="8" t="s">
        <v>262</v>
      </c>
      <c r="E16" s="9"/>
      <c r="F16" s="10"/>
      <c r="G16" s="100">
        <v>1</v>
      </c>
      <c r="H16" s="100">
        <v>1</v>
      </c>
      <c r="I16" s="6">
        <v>10</v>
      </c>
      <c r="J16" s="6"/>
      <c r="K16" s="6">
        <v>10</v>
      </c>
      <c r="L16" s="6"/>
      <c r="M16" s="6"/>
      <c r="N16" s="6"/>
    </row>
    <row r="17" ht="26.45" customHeight="1" spans="1:14">
      <c r="A17" s="5"/>
      <c r="B17" s="12"/>
      <c r="C17" s="7" t="s">
        <v>205</v>
      </c>
      <c r="D17" s="8" t="s">
        <v>403</v>
      </c>
      <c r="E17" s="9"/>
      <c r="F17" s="10"/>
      <c r="G17" s="100">
        <v>1</v>
      </c>
      <c r="H17" s="100">
        <v>1</v>
      </c>
      <c r="I17" s="21">
        <v>10</v>
      </c>
      <c r="J17" s="22"/>
      <c r="K17" s="21">
        <v>10</v>
      </c>
      <c r="L17" s="22"/>
      <c r="M17" s="21"/>
      <c r="N17" s="22"/>
    </row>
    <row r="18" ht="26.45" customHeight="1" spans="1:14">
      <c r="A18" s="5"/>
      <c r="B18" s="13"/>
      <c r="C18" s="13"/>
      <c r="D18" s="8" t="s">
        <v>503</v>
      </c>
      <c r="E18" s="9"/>
      <c r="F18" s="10"/>
      <c r="G18" s="100" t="s">
        <v>504</v>
      </c>
      <c r="H18" s="100" t="s">
        <v>504</v>
      </c>
      <c r="I18" s="6">
        <v>10</v>
      </c>
      <c r="J18" s="6"/>
      <c r="K18" s="6">
        <v>10</v>
      </c>
      <c r="L18" s="6"/>
      <c r="M18" s="6"/>
      <c r="N18" s="6"/>
    </row>
    <row r="19" ht="26.45" customHeight="1" spans="1:14">
      <c r="A19" s="5"/>
      <c r="B19" s="6" t="s">
        <v>207</v>
      </c>
      <c r="C19" s="6" t="s">
        <v>92</v>
      </c>
      <c r="D19" s="14" t="s">
        <v>505</v>
      </c>
      <c r="E19" s="14"/>
      <c r="F19" s="14"/>
      <c r="G19" s="102" t="s">
        <v>90</v>
      </c>
      <c r="H19" s="102" t="s">
        <v>90</v>
      </c>
      <c r="I19" s="6">
        <v>8</v>
      </c>
      <c r="J19" s="6"/>
      <c r="K19" s="6">
        <v>8</v>
      </c>
      <c r="L19" s="6"/>
      <c r="M19" s="6"/>
      <c r="N19" s="6"/>
    </row>
    <row r="20" ht="26.45" customHeight="1" spans="1:14">
      <c r="A20" s="5"/>
      <c r="B20" s="6"/>
      <c r="C20" s="7" t="s">
        <v>94</v>
      </c>
      <c r="D20" s="14" t="s">
        <v>506</v>
      </c>
      <c r="E20" s="14"/>
      <c r="F20" s="14"/>
      <c r="G20" s="102" t="s">
        <v>90</v>
      </c>
      <c r="H20" s="102" t="s">
        <v>90</v>
      </c>
      <c r="I20" s="6">
        <v>8</v>
      </c>
      <c r="J20" s="6"/>
      <c r="K20" s="6">
        <v>8</v>
      </c>
      <c r="L20" s="6"/>
      <c r="M20" s="6"/>
      <c r="N20" s="6"/>
    </row>
    <row r="21" ht="26.45" customHeight="1" spans="1:14">
      <c r="A21" s="5"/>
      <c r="B21" s="6"/>
      <c r="C21" s="6" t="s">
        <v>96</v>
      </c>
      <c r="D21" s="14" t="s">
        <v>507</v>
      </c>
      <c r="E21" s="14"/>
      <c r="F21" s="14"/>
      <c r="G21" s="102" t="s">
        <v>95</v>
      </c>
      <c r="H21" s="102" t="s">
        <v>95</v>
      </c>
      <c r="I21" s="6">
        <v>7</v>
      </c>
      <c r="J21" s="6"/>
      <c r="K21" s="6">
        <v>7</v>
      </c>
      <c r="L21" s="6"/>
      <c r="M21" s="6"/>
      <c r="N21" s="6"/>
    </row>
    <row r="22" ht="26.45" customHeight="1" spans="1:14">
      <c r="A22" s="5"/>
      <c r="B22" s="6"/>
      <c r="C22" s="6" t="s">
        <v>213</v>
      </c>
      <c r="D22" s="14" t="s">
        <v>508</v>
      </c>
      <c r="E22" s="14"/>
      <c r="F22" s="14"/>
      <c r="G22" s="102" t="s">
        <v>95</v>
      </c>
      <c r="H22" s="102" t="s">
        <v>95</v>
      </c>
      <c r="I22" s="6">
        <v>7</v>
      </c>
      <c r="J22" s="6"/>
      <c r="K22" s="6">
        <v>7</v>
      </c>
      <c r="L22" s="6"/>
      <c r="M22" s="6"/>
      <c r="N22" s="6"/>
    </row>
    <row r="23" ht="26.45" customHeight="1" spans="1:14">
      <c r="A23" s="5"/>
      <c r="B23" s="6" t="s">
        <v>218</v>
      </c>
      <c r="C23" s="6" t="s">
        <v>219</v>
      </c>
      <c r="D23" s="14" t="s">
        <v>509</v>
      </c>
      <c r="E23" s="14"/>
      <c r="F23" s="14"/>
      <c r="G23" s="100" t="s">
        <v>221</v>
      </c>
      <c r="H23" s="100">
        <v>0.95</v>
      </c>
      <c r="I23" s="6">
        <v>10</v>
      </c>
      <c r="J23" s="6"/>
      <c r="K23" s="6">
        <v>10</v>
      </c>
      <c r="L23" s="6"/>
      <c r="M23" s="6"/>
      <c r="N23" s="6"/>
    </row>
    <row r="24" ht="15" customHeight="1" spans="1:14">
      <c r="A24" s="15" t="s">
        <v>222</v>
      </c>
      <c r="B24" s="15"/>
      <c r="C24" s="15"/>
      <c r="D24" s="15"/>
      <c r="E24" s="15"/>
      <c r="F24" s="15"/>
      <c r="G24" s="15"/>
      <c r="H24" s="15"/>
      <c r="I24" s="15">
        <v>100</v>
      </c>
      <c r="J24" s="15"/>
      <c r="K24" s="104">
        <f>SUM(K13:L23)</f>
        <v>100</v>
      </c>
      <c r="L24" s="104"/>
      <c r="M24" s="25"/>
      <c r="N24" s="25"/>
    </row>
    <row r="25" spans="1:14">
      <c r="A25" s="16" t="s">
        <v>223</v>
      </c>
      <c r="B25" s="17" t="s">
        <v>224</v>
      </c>
      <c r="C25" s="18"/>
      <c r="D25" s="18"/>
      <c r="E25" s="18"/>
      <c r="F25" s="18"/>
      <c r="G25" s="18"/>
      <c r="H25" s="18"/>
      <c r="I25" s="18"/>
      <c r="J25" s="18"/>
      <c r="K25" s="18"/>
      <c r="L25" s="18"/>
      <c r="M25" s="18"/>
      <c r="N25" s="26"/>
    </row>
    <row r="26" spans="1:14">
      <c r="A26" s="19" t="s">
        <v>225</v>
      </c>
      <c r="B26" s="19"/>
      <c r="C26" s="19"/>
      <c r="D26" s="19"/>
      <c r="E26" s="19"/>
      <c r="F26" s="19"/>
      <c r="G26" s="19"/>
      <c r="H26" s="19"/>
      <c r="I26" s="19"/>
      <c r="J26" s="19"/>
      <c r="K26" s="19"/>
      <c r="L26" s="19"/>
      <c r="M26" s="19"/>
      <c r="N26" s="19"/>
    </row>
    <row r="27" ht="51.95" customHeight="1" spans="1:14">
      <c r="A27" s="19" t="s">
        <v>226</v>
      </c>
      <c r="B27" s="19"/>
      <c r="C27" s="19"/>
      <c r="D27" s="19"/>
      <c r="E27" s="19"/>
      <c r="F27" s="19"/>
      <c r="G27" s="19"/>
      <c r="H27" s="19"/>
      <c r="I27" s="19"/>
      <c r="J27" s="19"/>
      <c r="K27" s="19"/>
      <c r="L27" s="19"/>
      <c r="M27" s="19"/>
      <c r="N27" s="19"/>
    </row>
    <row r="28" ht="41.1" customHeight="1" spans="1:14">
      <c r="A28" s="19" t="s">
        <v>227</v>
      </c>
      <c r="B28" s="19"/>
      <c r="C28" s="19"/>
      <c r="D28" s="19"/>
      <c r="E28" s="19"/>
      <c r="F28" s="19"/>
      <c r="G28" s="19"/>
      <c r="H28" s="19"/>
      <c r="I28" s="19"/>
      <c r="J28" s="19"/>
      <c r="K28" s="19"/>
      <c r="L28" s="19"/>
      <c r="M28" s="19"/>
      <c r="N28" s="19"/>
    </row>
    <row r="29" customFormat="1" ht="15.95" customHeight="1"/>
  </sheetData>
  <mergeCells count="10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4:B18"/>
    <mergeCell ref="B19:B22"/>
    <mergeCell ref="C17:C18"/>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92"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L18" sqref="L18"/>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54" customFormat="1" ht="39" customHeight="1" spans="1:9">
      <c r="A1" s="56" t="s">
        <v>510</v>
      </c>
      <c r="B1" s="56"/>
      <c r="C1" s="56"/>
      <c r="D1" s="56"/>
      <c r="E1" s="56"/>
      <c r="F1" s="56"/>
      <c r="G1" s="56"/>
      <c r="H1" s="56"/>
      <c r="I1" s="56"/>
    </row>
    <row r="2" s="55" customFormat="1" ht="19.15" customHeight="1" spans="1:9">
      <c r="A2" s="57" t="s">
        <v>511</v>
      </c>
      <c r="B2" s="58" t="s">
        <v>512</v>
      </c>
      <c r="C2" s="59"/>
      <c r="D2" s="59"/>
      <c r="E2" s="59"/>
      <c r="F2" s="59"/>
      <c r="G2" s="59"/>
      <c r="H2" s="59"/>
      <c r="I2" s="60"/>
    </row>
    <row r="3" ht="21" customHeight="1" spans="1:9">
      <c r="A3" s="57" t="s">
        <v>513</v>
      </c>
      <c r="B3" s="58" t="s">
        <v>163</v>
      </c>
      <c r="C3" s="59"/>
      <c r="D3" s="60"/>
      <c r="E3" s="57" t="s">
        <v>514</v>
      </c>
      <c r="F3" s="61" t="s">
        <v>32</v>
      </c>
      <c r="G3" s="61"/>
      <c r="H3" s="61"/>
      <c r="I3" s="61"/>
    </row>
    <row r="4" ht="21" customHeight="1" spans="1:9">
      <c r="A4" s="58" t="s">
        <v>153</v>
      </c>
      <c r="B4" s="59"/>
      <c r="C4" s="59"/>
      <c r="D4" s="59"/>
      <c r="E4" s="59"/>
      <c r="F4" s="59"/>
      <c r="G4" s="59"/>
      <c r="H4" s="59"/>
      <c r="I4" s="60"/>
    </row>
    <row r="5" ht="21" customHeight="1" spans="1:9">
      <c r="A5" s="58"/>
      <c r="B5" s="59"/>
      <c r="C5" s="61" t="s">
        <v>34</v>
      </c>
      <c r="D5" s="61" t="s">
        <v>185</v>
      </c>
      <c r="E5" s="61" t="s">
        <v>186</v>
      </c>
      <c r="F5" s="61" t="s">
        <v>38</v>
      </c>
      <c r="G5" s="61" t="s">
        <v>515</v>
      </c>
      <c r="H5" s="61"/>
      <c r="I5" s="61" t="s">
        <v>39</v>
      </c>
    </row>
    <row r="6" ht="21" customHeight="1" spans="1:9">
      <c r="A6" s="58" t="s">
        <v>188</v>
      </c>
      <c r="B6" s="60"/>
      <c r="C6" s="61">
        <v>260</v>
      </c>
      <c r="D6" s="61">
        <v>260</v>
      </c>
      <c r="E6" s="61" t="s">
        <v>410</v>
      </c>
      <c r="F6" s="61">
        <v>10</v>
      </c>
      <c r="G6" s="61" t="s">
        <v>516</v>
      </c>
      <c r="H6" s="61"/>
      <c r="I6" s="67">
        <v>0</v>
      </c>
    </row>
    <row r="7" ht="21" customHeight="1" spans="1:9">
      <c r="A7" s="58" t="s">
        <v>517</v>
      </c>
      <c r="B7" s="60"/>
      <c r="C7" s="61">
        <v>260</v>
      </c>
      <c r="D7" s="61">
        <v>260</v>
      </c>
      <c r="E7" s="61" t="s">
        <v>410</v>
      </c>
      <c r="F7" s="61">
        <v>10</v>
      </c>
      <c r="G7" s="61" t="s">
        <v>516</v>
      </c>
      <c r="H7" s="61"/>
      <c r="I7" s="61" t="s">
        <v>516</v>
      </c>
    </row>
    <row r="8" ht="21" customHeight="1" spans="1:9">
      <c r="A8" s="58" t="s">
        <v>518</v>
      </c>
      <c r="B8" s="60"/>
      <c r="C8" s="61" t="s">
        <v>519</v>
      </c>
      <c r="D8" s="61" t="s">
        <v>519</v>
      </c>
      <c r="E8" s="61" t="s">
        <v>519</v>
      </c>
      <c r="F8" s="61" t="s">
        <v>520</v>
      </c>
      <c r="G8" s="61" t="s">
        <v>516</v>
      </c>
      <c r="H8" s="61"/>
      <c r="I8" s="61" t="s">
        <v>516</v>
      </c>
    </row>
    <row r="9" ht="1.9" hidden="1" customHeight="1" spans="1:10">
      <c r="A9" s="58"/>
      <c r="B9" s="59"/>
      <c r="C9" s="62"/>
      <c r="D9" s="62"/>
      <c r="E9" s="62"/>
      <c r="F9" s="62"/>
      <c r="G9" s="59"/>
      <c r="H9" s="59"/>
      <c r="I9" s="62"/>
      <c r="J9" s="93"/>
    </row>
    <row r="10" ht="24" customHeight="1" spans="1:9">
      <c r="A10" s="63" t="s">
        <v>192</v>
      </c>
      <c r="B10" s="64" t="s">
        <v>44</v>
      </c>
      <c r="C10" s="65"/>
      <c r="D10" s="65"/>
      <c r="E10" s="66"/>
      <c r="F10" s="67" t="s">
        <v>193</v>
      </c>
      <c r="G10" s="67"/>
      <c r="H10" s="67"/>
      <c r="I10" s="67"/>
    </row>
    <row r="11" ht="75" customHeight="1" spans="1:9">
      <c r="A11" s="68"/>
      <c r="B11" s="69" t="s">
        <v>521</v>
      </c>
      <c r="C11" s="70"/>
      <c r="D11" s="70"/>
      <c r="E11" s="71"/>
      <c r="F11" s="72" t="s">
        <v>522</v>
      </c>
      <c r="G11" s="72"/>
      <c r="H11" s="72"/>
      <c r="I11" s="72"/>
    </row>
    <row r="12" ht="24" customHeight="1" spans="1:9">
      <c r="A12" s="73" t="s">
        <v>51</v>
      </c>
      <c r="B12" s="73" t="s">
        <v>52</v>
      </c>
      <c r="C12" s="73"/>
      <c r="D12" s="73" t="s">
        <v>53</v>
      </c>
      <c r="E12" s="73" t="s">
        <v>54</v>
      </c>
      <c r="F12" s="73" t="s">
        <v>55</v>
      </c>
      <c r="G12" s="73" t="s">
        <v>38</v>
      </c>
      <c r="H12" s="73" t="s">
        <v>39</v>
      </c>
      <c r="I12" s="73" t="s">
        <v>56</v>
      </c>
    </row>
    <row r="13" ht="27" customHeight="1" spans="1:9">
      <c r="A13" s="74" t="s">
        <v>197</v>
      </c>
      <c r="B13" s="74" t="s">
        <v>198</v>
      </c>
      <c r="C13" s="74"/>
      <c r="D13" s="75" t="s">
        <v>133</v>
      </c>
      <c r="E13" s="76">
        <v>1</v>
      </c>
      <c r="F13" s="76">
        <v>0</v>
      </c>
      <c r="G13" s="74">
        <v>10</v>
      </c>
      <c r="H13" s="74">
        <v>0</v>
      </c>
      <c r="I13" s="94" t="s">
        <v>522</v>
      </c>
    </row>
    <row r="14" ht="27" customHeight="1" spans="1:9">
      <c r="A14" s="74"/>
      <c r="B14" s="74"/>
      <c r="C14" s="74"/>
      <c r="D14" s="77" t="s">
        <v>262</v>
      </c>
      <c r="E14" s="76">
        <v>1</v>
      </c>
      <c r="F14" s="76">
        <v>1</v>
      </c>
      <c r="G14" s="74">
        <v>5</v>
      </c>
      <c r="H14" s="74">
        <v>5</v>
      </c>
      <c r="I14" s="95"/>
    </row>
    <row r="15" ht="27" customHeight="1" spans="1:9">
      <c r="A15" s="74"/>
      <c r="B15" s="74" t="s">
        <v>201</v>
      </c>
      <c r="C15" s="74"/>
      <c r="D15" s="77" t="s">
        <v>523</v>
      </c>
      <c r="E15" s="76">
        <v>1</v>
      </c>
      <c r="F15" s="74" t="s">
        <v>524</v>
      </c>
      <c r="G15" s="74">
        <v>10</v>
      </c>
      <c r="H15" s="74" t="s">
        <v>410</v>
      </c>
      <c r="I15" s="95"/>
    </row>
    <row r="16" ht="27" customHeight="1" spans="1:9">
      <c r="A16" s="74"/>
      <c r="B16" s="74" t="s">
        <v>203</v>
      </c>
      <c r="C16" s="74"/>
      <c r="D16" s="77" t="s">
        <v>357</v>
      </c>
      <c r="E16" s="74" t="s">
        <v>87</v>
      </c>
      <c r="F16" s="76">
        <v>0.2</v>
      </c>
      <c r="G16" s="74">
        <v>15</v>
      </c>
      <c r="H16" s="74">
        <v>3</v>
      </c>
      <c r="I16" s="95"/>
    </row>
    <row r="17" ht="27" customHeight="1" spans="1:9">
      <c r="A17" s="74"/>
      <c r="B17" s="78" t="s">
        <v>205</v>
      </c>
      <c r="C17" s="79"/>
      <c r="D17" s="77" t="s">
        <v>403</v>
      </c>
      <c r="E17" s="76">
        <v>1</v>
      </c>
      <c r="F17" s="76">
        <v>1</v>
      </c>
      <c r="G17" s="74">
        <v>10</v>
      </c>
      <c r="H17" s="74">
        <v>10</v>
      </c>
      <c r="I17" s="95"/>
    </row>
    <row r="18" ht="27" customHeight="1" spans="1:9">
      <c r="A18" s="74"/>
      <c r="B18" s="80"/>
      <c r="C18" s="81"/>
      <c r="D18" s="77" t="s">
        <v>525</v>
      </c>
      <c r="E18" s="74" t="s">
        <v>526</v>
      </c>
      <c r="F18" s="74" t="s">
        <v>355</v>
      </c>
      <c r="G18" s="74">
        <v>10</v>
      </c>
      <c r="H18" s="74">
        <v>10</v>
      </c>
      <c r="I18" s="95"/>
    </row>
    <row r="19" ht="27" customHeight="1" spans="1:9">
      <c r="A19" s="82" t="s">
        <v>207</v>
      </c>
      <c r="B19" s="78" t="s">
        <v>92</v>
      </c>
      <c r="C19" s="79"/>
      <c r="D19" s="77" t="s">
        <v>527</v>
      </c>
      <c r="E19" s="74" t="s">
        <v>281</v>
      </c>
      <c r="F19" s="74" t="s">
        <v>281</v>
      </c>
      <c r="G19" s="74">
        <v>5</v>
      </c>
      <c r="H19" s="74">
        <v>5</v>
      </c>
      <c r="I19" s="95"/>
    </row>
    <row r="20" ht="27" customHeight="1" spans="1:9">
      <c r="A20" s="83"/>
      <c r="B20" s="80"/>
      <c r="C20" s="81"/>
      <c r="D20" s="77" t="s">
        <v>528</v>
      </c>
      <c r="E20" s="74" t="s">
        <v>281</v>
      </c>
      <c r="F20" s="74" t="s">
        <v>281</v>
      </c>
      <c r="G20" s="74">
        <v>5</v>
      </c>
      <c r="H20" s="74">
        <v>5</v>
      </c>
      <c r="I20" s="95"/>
    </row>
    <row r="21" ht="27" customHeight="1" spans="1:9">
      <c r="A21" s="83"/>
      <c r="B21" s="74" t="s">
        <v>94</v>
      </c>
      <c r="C21" s="74"/>
      <c r="D21" s="77" t="s">
        <v>361</v>
      </c>
      <c r="E21" s="74" t="s">
        <v>529</v>
      </c>
      <c r="F21" s="74" t="s">
        <v>355</v>
      </c>
      <c r="G21" s="74">
        <v>2.5</v>
      </c>
      <c r="H21" s="74">
        <v>2.5</v>
      </c>
      <c r="I21" s="95"/>
    </row>
    <row r="22" ht="27" customHeight="1" spans="1:9">
      <c r="A22" s="83"/>
      <c r="B22" s="74"/>
      <c r="C22" s="74"/>
      <c r="D22" s="77" t="s">
        <v>363</v>
      </c>
      <c r="E22" s="74" t="s">
        <v>530</v>
      </c>
      <c r="F22" s="74" t="s">
        <v>410</v>
      </c>
      <c r="G22" s="74">
        <v>2.5</v>
      </c>
      <c r="H22" s="74">
        <v>2.5</v>
      </c>
      <c r="I22" s="95"/>
    </row>
    <row r="23" ht="27" customHeight="1" spans="1:9">
      <c r="A23" s="83"/>
      <c r="B23" s="74" t="s">
        <v>96</v>
      </c>
      <c r="C23" s="74"/>
      <c r="D23" s="77" t="s">
        <v>531</v>
      </c>
      <c r="E23" s="74" t="s">
        <v>281</v>
      </c>
      <c r="F23" s="74" t="s">
        <v>355</v>
      </c>
      <c r="G23" s="74">
        <v>5</v>
      </c>
      <c r="H23" s="74">
        <v>5</v>
      </c>
      <c r="I23" s="95"/>
    </row>
    <row r="24" ht="27" customHeight="1" spans="1:9">
      <c r="A24" s="83"/>
      <c r="B24" s="78" t="s">
        <v>213</v>
      </c>
      <c r="C24" s="79"/>
      <c r="D24" s="77" t="s">
        <v>532</v>
      </c>
      <c r="E24" s="74" t="s">
        <v>281</v>
      </c>
      <c r="F24" s="74" t="s">
        <v>355</v>
      </c>
      <c r="G24" s="74">
        <v>5</v>
      </c>
      <c r="H24" s="74">
        <v>5</v>
      </c>
      <c r="I24" s="95"/>
    </row>
    <row r="25" ht="27" customHeight="1" spans="1:9">
      <c r="A25" s="84"/>
      <c r="B25" s="80"/>
      <c r="C25" s="81"/>
      <c r="D25" s="77" t="s">
        <v>533</v>
      </c>
      <c r="E25" s="74" t="s">
        <v>405</v>
      </c>
      <c r="F25" s="74" t="s">
        <v>405</v>
      </c>
      <c r="G25" s="74">
        <v>5</v>
      </c>
      <c r="H25" s="74">
        <v>5</v>
      </c>
      <c r="I25" s="95"/>
    </row>
    <row r="26" ht="27" customHeight="1" spans="1:9">
      <c r="A26" s="74" t="s">
        <v>218</v>
      </c>
      <c r="B26" s="74" t="s">
        <v>218</v>
      </c>
      <c r="C26" s="74"/>
      <c r="D26" s="77" t="s">
        <v>534</v>
      </c>
      <c r="E26" s="74" t="s">
        <v>398</v>
      </c>
      <c r="F26" s="74" t="s">
        <v>535</v>
      </c>
      <c r="G26" s="74">
        <v>10</v>
      </c>
      <c r="H26" s="74">
        <v>10</v>
      </c>
      <c r="I26" s="96"/>
    </row>
    <row r="27" ht="12" hidden="1" customHeight="1" spans="1:9">
      <c r="A27" s="85"/>
      <c r="B27" s="85"/>
      <c r="C27" s="85"/>
      <c r="D27" s="86"/>
      <c r="E27" s="85"/>
      <c r="F27" s="85"/>
      <c r="G27" s="85"/>
      <c r="H27" s="85"/>
      <c r="I27" s="86"/>
    </row>
    <row r="28" ht="17.45" customHeight="1" spans="1:9">
      <c r="A28" s="87" t="s">
        <v>222</v>
      </c>
      <c r="B28" s="87"/>
      <c r="C28" s="87"/>
      <c r="D28" s="87"/>
      <c r="E28" s="87"/>
      <c r="F28" s="87"/>
      <c r="G28" s="88">
        <f>SUM(G13:G27)</f>
        <v>100</v>
      </c>
      <c r="H28" s="88">
        <f>SUM(H13:H27)</f>
        <v>68</v>
      </c>
      <c r="I28" s="77"/>
    </row>
    <row r="29" ht="17.45" hidden="1" customHeight="1" spans="1:9">
      <c r="A29" s="87"/>
      <c r="B29" s="87"/>
      <c r="C29" s="87"/>
      <c r="D29" s="87"/>
      <c r="E29" s="87"/>
      <c r="F29" s="87"/>
      <c r="G29" s="89"/>
      <c r="H29" s="90"/>
      <c r="I29" s="15"/>
    </row>
    <row r="30" spans="1:9">
      <c r="A30" s="91" t="s">
        <v>223</v>
      </c>
      <c r="B30" s="92" t="s">
        <v>241</v>
      </c>
      <c r="C30" s="92"/>
      <c r="D30" s="92"/>
      <c r="E30" s="92"/>
      <c r="F30" s="92"/>
      <c r="G30" s="92"/>
      <c r="H30" s="92"/>
      <c r="I30" s="92"/>
    </row>
    <row r="31" spans="1:9">
      <c r="A31" s="19" t="s">
        <v>225</v>
      </c>
      <c r="B31" s="19"/>
      <c r="C31" s="19"/>
      <c r="D31" s="19"/>
      <c r="E31" s="19"/>
      <c r="F31" s="19"/>
      <c r="G31" s="19"/>
      <c r="H31" s="19"/>
      <c r="I31" s="19"/>
    </row>
    <row r="32" ht="48.6" customHeight="1" spans="1:9">
      <c r="A32" s="19" t="s">
        <v>226</v>
      </c>
      <c r="B32" s="19"/>
      <c r="C32" s="19"/>
      <c r="D32" s="19"/>
      <c r="E32" s="19"/>
      <c r="F32" s="19"/>
      <c r="G32" s="19"/>
      <c r="H32" s="19"/>
      <c r="I32" s="19"/>
    </row>
    <row r="33" ht="42.6" customHeight="1" spans="1:9">
      <c r="A33" s="19" t="s">
        <v>227</v>
      </c>
      <c r="B33" s="19"/>
      <c r="C33" s="19"/>
      <c r="D33" s="19"/>
      <c r="E33" s="19"/>
      <c r="F33" s="19"/>
      <c r="G33" s="19"/>
      <c r="H33" s="19"/>
      <c r="I33" s="19"/>
    </row>
  </sheetData>
  <mergeCells count="38">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5:C15"/>
    <mergeCell ref="B16:C16"/>
    <mergeCell ref="B23:C23"/>
    <mergeCell ref="B26:C26"/>
    <mergeCell ref="A28:F28"/>
    <mergeCell ref="B30:I30"/>
    <mergeCell ref="A31:I31"/>
    <mergeCell ref="A32:I32"/>
    <mergeCell ref="A33:I33"/>
    <mergeCell ref="A10:A11"/>
    <mergeCell ref="A13:A18"/>
    <mergeCell ref="A19:A25"/>
    <mergeCell ref="I13:I26"/>
    <mergeCell ref="B13:C14"/>
    <mergeCell ref="B21:C22"/>
    <mergeCell ref="B19:C20"/>
    <mergeCell ref="B24:C25"/>
    <mergeCell ref="B17:C18"/>
  </mergeCells>
  <pageMargins left="0.751388888888889" right="0.751388888888889" top="1" bottom="1" header="0.511805555555556" footer="0.511805555555556"/>
  <pageSetup paperSize="9" scale="81"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R18" sqref="R18"/>
    </sheetView>
  </sheetViews>
  <sheetFormatPr defaultColWidth="9" defaultRowHeight="13.5"/>
  <cols>
    <col min="1" max="1" width="5.25" customWidth="1"/>
    <col min="3" max="3" width="9.875" customWidth="1"/>
    <col min="5" max="5" width="10.875" customWidth="1"/>
    <col min="6" max="6" width="4.125" customWidth="1"/>
    <col min="7" max="7" width="9.875" customWidth="1"/>
    <col min="8" max="8" width="10.125" customWidth="1"/>
    <col min="9" max="9" width="6.875" customWidth="1"/>
    <col min="10" max="10" width="0.875" customWidth="1"/>
    <col min="11" max="11" width="6.5" customWidth="1"/>
    <col min="12" max="12" width="1" customWidth="1"/>
    <col min="13" max="13" width="6.375" customWidth="1"/>
    <col min="14" max="14" width="7.75" customWidth="1"/>
  </cols>
  <sheetData>
    <row r="1" ht="42" customHeight="1" spans="1:14">
      <c r="A1" s="2" t="s">
        <v>536</v>
      </c>
      <c r="B1" s="2"/>
      <c r="C1" s="2"/>
      <c r="D1" s="2"/>
      <c r="E1" s="2"/>
      <c r="F1" s="2"/>
      <c r="G1" s="2"/>
      <c r="H1" s="2"/>
      <c r="I1" s="2"/>
      <c r="J1" s="2"/>
      <c r="K1" s="2"/>
      <c r="L1" s="2"/>
      <c r="M1" s="2"/>
      <c r="N1" s="2"/>
    </row>
    <row r="2" ht="15" customHeight="1" spans="1:14">
      <c r="A2" s="3" t="s">
        <v>151</v>
      </c>
      <c r="B2" s="3"/>
      <c r="C2" s="44" t="s">
        <v>179</v>
      </c>
      <c r="D2" s="44"/>
      <c r="E2" s="44"/>
      <c r="F2" s="44"/>
      <c r="G2" s="44"/>
      <c r="H2" s="44"/>
      <c r="I2" s="44"/>
      <c r="J2" s="44"/>
      <c r="K2" s="44"/>
      <c r="L2" s="44"/>
      <c r="M2" s="44"/>
      <c r="N2" s="44"/>
    </row>
    <row r="3" ht="15" customHeight="1" spans="1:14">
      <c r="A3" s="3" t="s">
        <v>152</v>
      </c>
      <c r="B3" s="3"/>
      <c r="C3" s="3" t="s">
        <v>163</v>
      </c>
      <c r="D3" s="3"/>
      <c r="E3" s="3"/>
      <c r="F3" s="3"/>
      <c r="G3" s="3"/>
      <c r="H3" s="3" t="s">
        <v>184</v>
      </c>
      <c r="I3" s="3"/>
      <c r="J3" s="3" t="s">
        <v>32</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45">
        <v>100</v>
      </c>
      <c r="F6" s="45">
        <v>100</v>
      </c>
      <c r="G6" s="46"/>
      <c r="H6" s="45">
        <v>100</v>
      </c>
      <c r="I6" s="46"/>
      <c r="J6" s="3">
        <v>10</v>
      </c>
      <c r="K6" s="3"/>
      <c r="L6" s="20">
        <v>1</v>
      </c>
      <c r="M6" s="3"/>
      <c r="N6" s="3">
        <v>10</v>
      </c>
    </row>
    <row r="7" ht="15" customHeight="1" spans="1:14">
      <c r="A7" s="3"/>
      <c r="B7" s="3"/>
      <c r="C7" s="3" t="s">
        <v>189</v>
      </c>
      <c r="D7" s="3"/>
      <c r="E7" s="45">
        <v>100</v>
      </c>
      <c r="F7" s="45">
        <v>100</v>
      </c>
      <c r="G7" s="46"/>
      <c r="H7" s="3">
        <v>100</v>
      </c>
      <c r="I7" s="3"/>
      <c r="J7" s="3">
        <v>10</v>
      </c>
      <c r="K7" s="3"/>
      <c r="L7" s="20">
        <v>1</v>
      </c>
      <c r="M7" s="3"/>
      <c r="N7" s="3">
        <v>10</v>
      </c>
    </row>
    <row r="8" ht="15" customHeight="1" spans="1:14">
      <c r="A8" s="3"/>
      <c r="B8" s="3"/>
      <c r="C8" s="3" t="s">
        <v>190</v>
      </c>
      <c r="D8" s="3"/>
      <c r="E8" s="3"/>
      <c r="F8" s="3"/>
      <c r="G8" s="3"/>
      <c r="H8" s="3"/>
      <c r="I8" s="3"/>
      <c r="J8" s="3" t="s">
        <v>191</v>
      </c>
      <c r="K8" s="3"/>
      <c r="L8" s="3"/>
      <c r="M8" s="3"/>
      <c r="N8" s="3" t="s">
        <v>191</v>
      </c>
    </row>
    <row r="9" ht="15" customHeight="1" spans="1:14">
      <c r="A9" s="3"/>
      <c r="B9" s="3"/>
      <c r="C9" s="3" t="s">
        <v>161</v>
      </c>
      <c r="D9" s="3"/>
      <c r="E9" s="3"/>
      <c r="F9" s="3"/>
      <c r="G9" s="3"/>
      <c r="H9" s="3"/>
      <c r="I9" s="3"/>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67.5" customHeight="1" spans="1:14">
      <c r="A11" s="3"/>
      <c r="B11" s="27" t="s">
        <v>537</v>
      </c>
      <c r="C11" s="28"/>
      <c r="D11" s="28"/>
      <c r="E11" s="28"/>
      <c r="F11" s="28"/>
      <c r="G11" s="29"/>
      <c r="H11" s="3" t="s">
        <v>538</v>
      </c>
      <c r="I11" s="3"/>
      <c r="J11" s="3"/>
      <c r="K11" s="3"/>
      <c r="L11" s="3"/>
      <c r="M11" s="3"/>
      <c r="N11" s="3"/>
    </row>
    <row r="12" ht="26.25" customHeight="1" spans="1:14">
      <c r="A12" s="5" t="s">
        <v>196</v>
      </c>
      <c r="B12" s="6" t="s">
        <v>51</v>
      </c>
      <c r="C12" s="6" t="s">
        <v>52</v>
      </c>
      <c r="D12" s="6" t="s">
        <v>53</v>
      </c>
      <c r="E12" s="6"/>
      <c r="F12" s="6"/>
      <c r="G12" s="6" t="s">
        <v>54</v>
      </c>
      <c r="H12" s="6" t="s">
        <v>55</v>
      </c>
      <c r="I12" s="6" t="s">
        <v>38</v>
      </c>
      <c r="J12" s="6"/>
      <c r="K12" s="6" t="s">
        <v>39</v>
      </c>
      <c r="L12" s="6"/>
      <c r="M12" s="6" t="s">
        <v>56</v>
      </c>
      <c r="N12" s="6"/>
    </row>
    <row r="13" ht="18.95" customHeight="1" spans="1:14">
      <c r="A13" s="5"/>
      <c r="B13" s="7" t="s">
        <v>197</v>
      </c>
      <c r="C13" s="7" t="s">
        <v>198</v>
      </c>
      <c r="D13" s="23" t="s">
        <v>539</v>
      </c>
      <c r="E13" s="47"/>
      <c r="F13" s="24"/>
      <c r="G13" s="48" t="s">
        <v>221</v>
      </c>
      <c r="H13" s="31">
        <v>0.95</v>
      </c>
      <c r="I13" s="48">
        <v>10</v>
      </c>
      <c r="J13" s="53"/>
      <c r="K13" s="48">
        <v>10</v>
      </c>
      <c r="L13" s="53"/>
      <c r="M13" s="21"/>
      <c r="N13" s="22"/>
    </row>
    <row r="14" ht="18.95" customHeight="1" spans="1:14">
      <c r="A14" s="5"/>
      <c r="B14" s="12"/>
      <c r="C14" s="12"/>
      <c r="D14" s="14" t="s">
        <v>309</v>
      </c>
      <c r="E14" s="14"/>
      <c r="F14" s="14"/>
      <c r="G14" s="49">
        <v>1</v>
      </c>
      <c r="H14" s="31">
        <v>1</v>
      </c>
      <c r="I14" s="32">
        <v>10</v>
      </c>
      <c r="J14" s="32"/>
      <c r="K14" s="48">
        <v>10</v>
      </c>
      <c r="L14" s="53"/>
      <c r="M14" s="21"/>
      <c r="N14" s="22"/>
    </row>
    <row r="15" ht="31.9" customHeight="1" spans="1:14">
      <c r="A15" s="5"/>
      <c r="B15" s="12"/>
      <c r="C15" s="13"/>
      <c r="D15" s="23" t="s">
        <v>540</v>
      </c>
      <c r="E15" s="47"/>
      <c r="F15" s="24"/>
      <c r="G15" s="50">
        <v>1</v>
      </c>
      <c r="H15" s="51">
        <v>1</v>
      </c>
      <c r="I15" s="32">
        <v>10</v>
      </c>
      <c r="J15" s="32"/>
      <c r="K15" s="32">
        <v>10</v>
      </c>
      <c r="L15" s="32"/>
      <c r="M15" s="6"/>
      <c r="N15" s="6"/>
    </row>
    <row r="16" ht="26.45" customHeight="1" spans="1:14">
      <c r="A16" s="5"/>
      <c r="B16" s="12"/>
      <c r="C16" s="6" t="s">
        <v>201</v>
      </c>
      <c r="D16" s="8" t="s">
        <v>541</v>
      </c>
      <c r="E16" s="9"/>
      <c r="F16" s="10"/>
      <c r="G16" s="50">
        <v>1</v>
      </c>
      <c r="H16" s="52">
        <v>1</v>
      </c>
      <c r="I16" s="32">
        <v>10</v>
      </c>
      <c r="J16" s="32"/>
      <c r="K16" s="32">
        <v>10</v>
      </c>
      <c r="L16" s="32"/>
      <c r="M16" s="6"/>
      <c r="N16" s="6"/>
    </row>
    <row r="17" ht="26.45" customHeight="1" spans="1:14">
      <c r="A17" s="5"/>
      <c r="B17" s="12"/>
      <c r="C17" s="7" t="s">
        <v>203</v>
      </c>
      <c r="D17" s="14" t="s">
        <v>275</v>
      </c>
      <c r="E17" s="14"/>
      <c r="F17" s="14"/>
      <c r="G17" s="52" t="s">
        <v>87</v>
      </c>
      <c r="H17" s="52" t="s">
        <v>87</v>
      </c>
      <c r="I17" s="32">
        <v>10</v>
      </c>
      <c r="J17" s="32"/>
      <c r="K17" s="32">
        <v>10</v>
      </c>
      <c r="L17" s="32"/>
      <c r="M17" s="6"/>
      <c r="N17" s="6"/>
    </row>
    <row r="18" ht="26.45" customHeight="1" spans="1:14">
      <c r="A18" s="5"/>
      <c r="B18" s="12"/>
      <c r="C18" s="7" t="s">
        <v>205</v>
      </c>
      <c r="D18" s="14" t="s">
        <v>317</v>
      </c>
      <c r="E18" s="14"/>
      <c r="F18" s="14"/>
      <c r="G18" s="49" t="s">
        <v>215</v>
      </c>
      <c r="H18" s="31" t="s">
        <v>215</v>
      </c>
      <c r="I18" s="32">
        <v>10</v>
      </c>
      <c r="J18" s="32"/>
      <c r="K18" s="32">
        <v>10</v>
      </c>
      <c r="L18" s="32"/>
      <c r="M18" s="6"/>
      <c r="N18" s="6"/>
    </row>
    <row r="19" ht="26.45" customHeight="1" spans="1:14">
      <c r="A19" s="5"/>
      <c r="B19" s="6" t="s">
        <v>207</v>
      </c>
      <c r="C19" s="6" t="s">
        <v>92</v>
      </c>
      <c r="D19" s="14" t="s">
        <v>542</v>
      </c>
      <c r="E19" s="14"/>
      <c r="F19" s="14"/>
      <c r="G19" s="31">
        <v>0.95</v>
      </c>
      <c r="H19" s="31">
        <v>1</v>
      </c>
      <c r="I19" s="32">
        <v>5</v>
      </c>
      <c r="J19" s="32"/>
      <c r="K19" s="32">
        <v>5</v>
      </c>
      <c r="L19" s="32"/>
      <c r="M19" s="6"/>
      <c r="N19" s="6"/>
    </row>
    <row r="20" ht="26.45" customHeight="1" spans="1:14">
      <c r="A20" s="5"/>
      <c r="B20" s="6"/>
      <c r="C20" s="7" t="s">
        <v>94</v>
      </c>
      <c r="D20" s="14" t="s">
        <v>543</v>
      </c>
      <c r="E20" s="14"/>
      <c r="F20" s="14"/>
      <c r="G20" s="33">
        <v>0</v>
      </c>
      <c r="H20" s="33">
        <v>0</v>
      </c>
      <c r="I20" s="32">
        <v>5</v>
      </c>
      <c r="J20" s="32"/>
      <c r="K20" s="32">
        <v>5</v>
      </c>
      <c r="L20" s="32"/>
      <c r="M20" s="6"/>
      <c r="N20" s="6"/>
    </row>
    <row r="21" ht="26.45" customHeight="1" spans="1:14">
      <c r="A21" s="5"/>
      <c r="B21" s="6"/>
      <c r="C21" s="13"/>
      <c r="D21" s="14" t="s">
        <v>544</v>
      </c>
      <c r="E21" s="14"/>
      <c r="F21" s="14"/>
      <c r="G21" s="33" t="s">
        <v>215</v>
      </c>
      <c r="H21" s="33" t="s">
        <v>215</v>
      </c>
      <c r="I21" s="32">
        <v>4</v>
      </c>
      <c r="J21" s="32"/>
      <c r="K21" s="32">
        <v>4</v>
      </c>
      <c r="L21" s="32"/>
      <c r="M21" s="6"/>
      <c r="N21" s="6"/>
    </row>
    <row r="22" ht="26.45" customHeight="1" spans="1:14">
      <c r="A22" s="5"/>
      <c r="B22" s="6"/>
      <c r="C22" s="7" t="s">
        <v>96</v>
      </c>
      <c r="D22" s="17" t="s">
        <v>545</v>
      </c>
      <c r="E22" s="18"/>
      <c r="F22" s="26"/>
      <c r="G22" s="33" t="s">
        <v>215</v>
      </c>
      <c r="H22" s="33" t="s">
        <v>215</v>
      </c>
      <c r="I22" s="32">
        <v>4</v>
      </c>
      <c r="J22" s="32"/>
      <c r="K22" s="32">
        <v>4</v>
      </c>
      <c r="L22" s="32"/>
      <c r="M22" s="6"/>
      <c r="N22" s="6"/>
    </row>
    <row r="23" ht="26.45" customHeight="1" spans="1:14">
      <c r="A23" s="5"/>
      <c r="B23" s="6"/>
      <c r="C23" s="13"/>
      <c r="D23" s="17" t="s">
        <v>546</v>
      </c>
      <c r="E23" s="18"/>
      <c r="F23" s="26"/>
      <c r="G23" s="33" t="s">
        <v>215</v>
      </c>
      <c r="H23" s="33" t="s">
        <v>215</v>
      </c>
      <c r="I23" s="32">
        <v>4</v>
      </c>
      <c r="J23" s="32"/>
      <c r="K23" s="32">
        <v>4</v>
      </c>
      <c r="L23" s="32"/>
      <c r="M23" s="6"/>
      <c r="N23" s="6"/>
    </row>
    <row r="24" ht="26.45" customHeight="1" spans="1:14">
      <c r="A24" s="5"/>
      <c r="B24" s="6"/>
      <c r="C24" s="7" t="s">
        <v>213</v>
      </c>
      <c r="D24" s="14" t="s">
        <v>547</v>
      </c>
      <c r="E24" s="14"/>
      <c r="F24" s="14"/>
      <c r="G24" s="33" t="s">
        <v>95</v>
      </c>
      <c r="H24" s="33" t="s">
        <v>95</v>
      </c>
      <c r="I24" s="32">
        <v>4</v>
      </c>
      <c r="J24" s="32"/>
      <c r="K24" s="32">
        <v>4</v>
      </c>
      <c r="L24" s="32"/>
      <c r="M24" s="6"/>
      <c r="N24" s="6"/>
    </row>
    <row r="25" ht="26.45" customHeight="1" spans="1:14">
      <c r="A25" s="5"/>
      <c r="B25" s="6"/>
      <c r="C25" s="13"/>
      <c r="D25" s="14" t="s">
        <v>548</v>
      </c>
      <c r="E25" s="14"/>
      <c r="F25" s="14"/>
      <c r="G25" s="33" t="s">
        <v>95</v>
      </c>
      <c r="H25" s="33" t="s">
        <v>95</v>
      </c>
      <c r="I25" s="32">
        <v>4</v>
      </c>
      <c r="J25" s="32"/>
      <c r="K25" s="32">
        <v>4</v>
      </c>
      <c r="L25" s="32"/>
      <c r="M25" s="6"/>
      <c r="N25" s="6"/>
    </row>
    <row r="26" ht="26.45" customHeight="1" spans="1:14">
      <c r="A26" s="5"/>
      <c r="B26" s="7" t="s">
        <v>218</v>
      </c>
      <c r="C26" s="7" t="s">
        <v>219</v>
      </c>
      <c r="D26" s="14" t="s">
        <v>549</v>
      </c>
      <c r="E26" s="14"/>
      <c r="F26" s="14"/>
      <c r="G26" s="32" t="s">
        <v>221</v>
      </c>
      <c r="H26" s="52">
        <v>1</v>
      </c>
      <c r="I26" s="32">
        <v>4</v>
      </c>
      <c r="J26" s="32"/>
      <c r="K26" s="32">
        <v>4</v>
      </c>
      <c r="L26" s="32"/>
      <c r="M26" s="6"/>
      <c r="N26" s="6"/>
    </row>
    <row r="27" ht="26.45" customHeight="1" spans="1:14">
      <c r="A27" s="5"/>
      <c r="B27" s="12"/>
      <c r="C27" s="12"/>
      <c r="D27" s="14" t="s">
        <v>550</v>
      </c>
      <c r="E27" s="14"/>
      <c r="F27" s="14"/>
      <c r="G27" s="32" t="s">
        <v>221</v>
      </c>
      <c r="H27" s="52">
        <v>1</v>
      </c>
      <c r="I27" s="32">
        <v>3</v>
      </c>
      <c r="J27" s="32"/>
      <c r="K27" s="32">
        <v>3</v>
      </c>
      <c r="L27" s="32"/>
      <c r="M27" s="6"/>
      <c r="N27" s="6"/>
    </row>
    <row r="28" ht="26.45" customHeight="1" spans="1:14">
      <c r="A28" s="5"/>
      <c r="B28" s="13"/>
      <c r="C28" s="13"/>
      <c r="D28" s="14" t="s">
        <v>551</v>
      </c>
      <c r="E28" s="14"/>
      <c r="F28" s="14"/>
      <c r="G28" s="32" t="s">
        <v>221</v>
      </c>
      <c r="H28" s="52">
        <v>1</v>
      </c>
      <c r="I28" s="32">
        <v>3</v>
      </c>
      <c r="J28" s="32"/>
      <c r="K28" s="32">
        <v>3</v>
      </c>
      <c r="L28" s="32"/>
      <c r="M28" s="6"/>
      <c r="N28" s="6"/>
    </row>
    <row r="29" ht="15" customHeight="1" spans="1:14">
      <c r="A29" s="15" t="s">
        <v>222</v>
      </c>
      <c r="B29" s="15"/>
      <c r="C29" s="15"/>
      <c r="D29" s="15"/>
      <c r="E29" s="15"/>
      <c r="F29" s="15"/>
      <c r="G29" s="15"/>
      <c r="H29" s="15"/>
      <c r="I29" s="15">
        <v>100</v>
      </c>
      <c r="J29" s="15"/>
      <c r="K29" s="15">
        <v>100</v>
      </c>
      <c r="L29" s="15"/>
      <c r="M29" s="25"/>
      <c r="N29" s="25"/>
    </row>
    <row r="30" spans="1:14">
      <c r="A30" s="16" t="s">
        <v>223</v>
      </c>
      <c r="B30" s="17" t="s">
        <v>224</v>
      </c>
      <c r="C30" s="18"/>
      <c r="D30" s="18"/>
      <c r="E30" s="18"/>
      <c r="F30" s="18"/>
      <c r="G30" s="18"/>
      <c r="H30" s="18"/>
      <c r="I30" s="18"/>
      <c r="J30" s="18"/>
      <c r="K30" s="18"/>
      <c r="L30" s="18"/>
      <c r="M30" s="18"/>
      <c r="N30" s="26"/>
    </row>
    <row r="31" spans="1:14">
      <c r="A31" s="19" t="s">
        <v>225</v>
      </c>
      <c r="B31" s="19"/>
      <c r="C31" s="19"/>
      <c r="D31" s="19"/>
      <c r="E31" s="19"/>
      <c r="F31" s="19"/>
      <c r="G31" s="19"/>
      <c r="H31" s="19"/>
      <c r="I31" s="19"/>
      <c r="J31" s="19"/>
      <c r="K31" s="19"/>
      <c r="L31" s="19"/>
      <c r="M31" s="19"/>
      <c r="N31" s="19"/>
    </row>
    <row r="32" ht="51.95" customHeight="1" spans="1:14">
      <c r="A32" s="19" t="s">
        <v>226</v>
      </c>
      <c r="B32" s="19"/>
      <c r="C32" s="19"/>
      <c r="D32" s="19"/>
      <c r="E32" s="19"/>
      <c r="F32" s="19"/>
      <c r="G32" s="19"/>
      <c r="H32" s="19"/>
      <c r="I32" s="19"/>
      <c r="J32" s="19"/>
      <c r="K32" s="19"/>
      <c r="L32" s="19"/>
      <c r="M32" s="19"/>
      <c r="N32" s="19"/>
    </row>
    <row r="33" ht="41.1" customHeight="1" spans="1:14">
      <c r="A33" s="19" t="s">
        <v>227</v>
      </c>
      <c r="B33" s="19"/>
      <c r="C33" s="19"/>
      <c r="D33" s="19"/>
      <c r="E33" s="19"/>
      <c r="F33" s="19"/>
      <c r="G33" s="19"/>
      <c r="H33" s="19"/>
      <c r="I33" s="19"/>
      <c r="J33" s="19"/>
      <c r="K33" s="19"/>
      <c r="L33" s="19"/>
      <c r="M33" s="19"/>
      <c r="N33" s="19"/>
    </row>
    <row r="34" customFormat="1" ht="15.95" customHeight="1"/>
  </sheetData>
  <mergeCells count="12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18"/>
    <mergeCell ref="B19:B25"/>
    <mergeCell ref="B26:B28"/>
    <mergeCell ref="C13:C15"/>
    <mergeCell ref="C20:C21"/>
    <mergeCell ref="C22:C23"/>
    <mergeCell ref="C24:C25"/>
    <mergeCell ref="C26:C28"/>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4"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topLeftCell="A13" workbookViewId="0">
      <selection activeCell="P21" sqref="P21"/>
    </sheetView>
  </sheetViews>
  <sheetFormatPr defaultColWidth="9" defaultRowHeight="13.5"/>
  <cols>
    <col min="1" max="1" width="5.25" customWidth="1"/>
    <col min="2" max="2" width="8.25" customWidth="1"/>
    <col min="3" max="3" width="7.25" customWidth="1"/>
    <col min="5" max="5" width="11.75" customWidth="1"/>
    <col min="6" max="6" width="2.375" customWidth="1"/>
    <col min="7" max="7" width="10" customWidth="1"/>
    <col min="8" max="8" width="9.625" customWidth="1"/>
    <col min="9" max="9" width="5.875" customWidth="1"/>
    <col min="10" max="10" width="0.875" customWidth="1"/>
    <col min="11" max="11" width="8" customWidth="1"/>
    <col min="12" max="12" width="1" customWidth="1"/>
    <col min="13" max="13" width="6.875" customWidth="1"/>
    <col min="14" max="14" width="8.375" customWidth="1"/>
  </cols>
  <sheetData>
    <row r="1" ht="42" customHeight="1" spans="1:14">
      <c r="A1" s="2" t="s">
        <v>552</v>
      </c>
      <c r="B1" s="2"/>
      <c r="C1" s="2"/>
      <c r="D1" s="2"/>
      <c r="E1" s="2"/>
      <c r="F1" s="2"/>
      <c r="G1" s="2"/>
      <c r="H1" s="2"/>
      <c r="I1" s="2"/>
      <c r="J1" s="2"/>
      <c r="K1" s="2"/>
      <c r="L1" s="2"/>
      <c r="M1" s="2"/>
      <c r="N1" s="2"/>
    </row>
    <row r="2" ht="15" customHeight="1" spans="1:14">
      <c r="A2" s="3" t="s">
        <v>151</v>
      </c>
      <c r="B2" s="3"/>
      <c r="C2" s="3" t="s">
        <v>553</v>
      </c>
      <c r="D2" s="3"/>
      <c r="E2" s="3"/>
      <c r="F2" s="3"/>
      <c r="G2" s="3"/>
      <c r="H2" s="3"/>
      <c r="I2" s="3"/>
      <c r="J2" s="3"/>
      <c r="K2" s="3"/>
      <c r="L2" s="3"/>
      <c r="M2" s="3"/>
      <c r="N2" s="3"/>
    </row>
    <row r="3" ht="15" customHeight="1" spans="1:14">
      <c r="A3" s="3" t="s">
        <v>152</v>
      </c>
      <c r="B3" s="3"/>
      <c r="C3" s="3" t="s">
        <v>163</v>
      </c>
      <c r="D3" s="3"/>
      <c r="E3" s="3"/>
      <c r="F3" s="3"/>
      <c r="G3" s="3"/>
      <c r="H3" s="3" t="s">
        <v>184</v>
      </c>
      <c r="I3" s="3"/>
      <c r="J3" s="3" t="s">
        <v>32</v>
      </c>
      <c r="K3" s="3"/>
      <c r="L3" s="3"/>
      <c r="M3" s="3"/>
      <c r="N3" s="3"/>
    </row>
    <row r="4" ht="15" customHeight="1" spans="1:14">
      <c r="A4" s="3" t="s">
        <v>153</v>
      </c>
      <c r="B4" s="3"/>
      <c r="C4" s="3"/>
      <c r="D4" s="3"/>
      <c r="E4" s="3" t="s">
        <v>34</v>
      </c>
      <c r="F4" s="3" t="s">
        <v>185</v>
      </c>
      <c r="G4" s="3"/>
      <c r="H4" s="3" t="s">
        <v>186</v>
      </c>
      <c r="I4" s="3"/>
      <c r="J4" s="3" t="s">
        <v>38</v>
      </c>
      <c r="K4" s="3"/>
      <c r="L4" s="3" t="s">
        <v>187</v>
      </c>
      <c r="M4" s="3"/>
      <c r="N4" s="3" t="s">
        <v>39</v>
      </c>
    </row>
    <row r="5" ht="15" customHeight="1" spans="1:14">
      <c r="A5" s="3"/>
      <c r="B5" s="3"/>
      <c r="C5" s="3"/>
      <c r="D5" s="3"/>
      <c r="E5" s="3"/>
      <c r="F5" s="3"/>
      <c r="G5" s="3"/>
      <c r="H5" s="3"/>
      <c r="I5" s="3"/>
      <c r="J5" s="3"/>
      <c r="K5" s="3"/>
      <c r="L5" s="3"/>
      <c r="M5" s="3"/>
      <c r="N5" s="3"/>
    </row>
    <row r="6" ht="15" customHeight="1" spans="1:14">
      <c r="A6" s="3"/>
      <c r="B6" s="3"/>
      <c r="C6" s="4" t="s">
        <v>188</v>
      </c>
      <c r="D6" s="4"/>
      <c r="E6" s="3">
        <v>240</v>
      </c>
      <c r="F6" s="3">
        <v>240</v>
      </c>
      <c r="G6" s="3"/>
      <c r="H6" s="3">
        <v>140</v>
      </c>
      <c r="I6" s="3"/>
      <c r="J6" s="3">
        <v>10</v>
      </c>
      <c r="K6" s="3"/>
      <c r="L6" s="20">
        <f>H6/F6</f>
        <v>0.583333333333333</v>
      </c>
      <c r="M6" s="20"/>
      <c r="N6" s="36">
        <f>L6*J6</f>
        <v>5.83333333333333</v>
      </c>
    </row>
    <row r="7" ht="15" customHeight="1" spans="1:14">
      <c r="A7" s="3"/>
      <c r="B7" s="3"/>
      <c r="C7" s="3" t="s">
        <v>189</v>
      </c>
      <c r="D7" s="3"/>
      <c r="E7" s="3">
        <v>240</v>
      </c>
      <c r="F7" s="3">
        <v>240</v>
      </c>
      <c r="G7" s="3"/>
      <c r="H7" s="3">
        <v>140</v>
      </c>
      <c r="I7" s="3"/>
      <c r="J7" s="3">
        <v>10</v>
      </c>
      <c r="K7" s="3"/>
      <c r="L7" s="20">
        <f>H7/F7</f>
        <v>0.583333333333333</v>
      </c>
      <c r="M7" s="20"/>
      <c r="N7" s="36">
        <f>L7*J7</f>
        <v>5.83333333333333</v>
      </c>
    </row>
    <row r="8" ht="15" customHeight="1" spans="1:14">
      <c r="A8" s="3"/>
      <c r="B8" s="3"/>
      <c r="C8" s="3" t="s">
        <v>190</v>
      </c>
      <c r="D8" s="3"/>
      <c r="E8" s="3"/>
      <c r="F8" s="3"/>
      <c r="G8" s="3"/>
      <c r="H8" s="3"/>
      <c r="I8" s="3"/>
      <c r="J8" s="3" t="s">
        <v>191</v>
      </c>
      <c r="K8" s="3"/>
      <c r="L8" s="3"/>
      <c r="M8" s="3"/>
      <c r="N8" s="3" t="s">
        <v>191</v>
      </c>
    </row>
    <row r="9" ht="15" customHeight="1" spans="1:14">
      <c r="A9" s="3"/>
      <c r="B9" s="3"/>
      <c r="C9" s="3" t="s">
        <v>161</v>
      </c>
      <c r="D9" s="3"/>
      <c r="E9" s="3"/>
      <c r="F9" s="3"/>
      <c r="G9" s="3"/>
      <c r="H9" s="3"/>
      <c r="I9" s="3"/>
      <c r="J9" s="3" t="s">
        <v>191</v>
      </c>
      <c r="K9" s="3"/>
      <c r="L9" s="3"/>
      <c r="M9" s="3"/>
      <c r="N9" s="3" t="s">
        <v>191</v>
      </c>
    </row>
    <row r="10" ht="15" customHeight="1" spans="1:14">
      <c r="A10" s="3" t="s">
        <v>192</v>
      </c>
      <c r="B10" s="3" t="s">
        <v>44</v>
      </c>
      <c r="C10" s="3"/>
      <c r="D10" s="3"/>
      <c r="E10" s="3"/>
      <c r="F10" s="3"/>
      <c r="G10" s="3"/>
      <c r="H10" s="3" t="s">
        <v>193</v>
      </c>
      <c r="I10" s="3"/>
      <c r="J10" s="3"/>
      <c r="K10" s="3"/>
      <c r="L10" s="3"/>
      <c r="M10" s="3"/>
      <c r="N10" s="3"/>
    </row>
    <row r="11" ht="93" customHeight="1" spans="1:14">
      <c r="A11" s="3"/>
      <c r="B11" s="27" t="s">
        <v>554</v>
      </c>
      <c r="C11" s="28"/>
      <c r="D11" s="28"/>
      <c r="E11" s="28"/>
      <c r="F11" s="28"/>
      <c r="G11" s="29"/>
      <c r="H11" s="27" t="s">
        <v>555</v>
      </c>
      <c r="I11" s="28"/>
      <c r="J11" s="28"/>
      <c r="K11" s="28"/>
      <c r="L11" s="28"/>
      <c r="M11" s="28"/>
      <c r="N11" s="29"/>
    </row>
    <row r="12" ht="24.95" customHeight="1" spans="1:14">
      <c r="A12" s="5" t="s">
        <v>196</v>
      </c>
      <c r="B12" s="6" t="s">
        <v>51</v>
      </c>
      <c r="C12" s="6" t="s">
        <v>52</v>
      </c>
      <c r="D12" s="6" t="s">
        <v>53</v>
      </c>
      <c r="E12" s="6"/>
      <c r="F12" s="6"/>
      <c r="G12" s="6" t="s">
        <v>54</v>
      </c>
      <c r="H12" s="6" t="s">
        <v>55</v>
      </c>
      <c r="I12" s="6" t="s">
        <v>38</v>
      </c>
      <c r="J12" s="6"/>
      <c r="K12" s="6" t="s">
        <v>39</v>
      </c>
      <c r="L12" s="6"/>
      <c r="M12" s="6" t="s">
        <v>56</v>
      </c>
      <c r="N12" s="6"/>
    </row>
    <row r="13" ht="25" customHeight="1" spans="1:14">
      <c r="A13" s="5"/>
      <c r="B13" s="6" t="s">
        <v>197</v>
      </c>
      <c r="C13" s="6" t="s">
        <v>198</v>
      </c>
      <c r="D13" s="30" t="s">
        <v>231</v>
      </c>
      <c r="E13" s="30"/>
      <c r="F13" s="30"/>
      <c r="G13" s="31">
        <v>1</v>
      </c>
      <c r="H13" s="31">
        <v>0.58</v>
      </c>
      <c r="I13" s="32">
        <v>10</v>
      </c>
      <c r="J13" s="32"/>
      <c r="K13" s="32">
        <v>5.8</v>
      </c>
      <c r="L13" s="32"/>
      <c r="M13" s="37" t="s">
        <v>556</v>
      </c>
      <c r="N13" s="38"/>
    </row>
    <row r="14" ht="24.95" customHeight="1" spans="1:14">
      <c r="A14" s="5"/>
      <c r="B14" s="6"/>
      <c r="C14" s="6"/>
      <c r="D14" s="14" t="s">
        <v>557</v>
      </c>
      <c r="E14" s="14"/>
      <c r="F14" s="14"/>
      <c r="G14" s="32">
        <v>3</v>
      </c>
      <c r="H14" s="32">
        <v>3</v>
      </c>
      <c r="I14" s="32">
        <v>5</v>
      </c>
      <c r="J14" s="32"/>
      <c r="K14" s="32">
        <v>5</v>
      </c>
      <c r="L14" s="32"/>
      <c r="M14" s="39"/>
      <c r="N14" s="40"/>
    </row>
    <row r="15" ht="24.95" customHeight="1" spans="1:14">
      <c r="A15" s="5"/>
      <c r="B15" s="6"/>
      <c r="C15" s="6"/>
      <c r="D15" s="8" t="s">
        <v>262</v>
      </c>
      <c r="E15" s="9"/>
      <c r="F15" s="10"/>
      <c r="G15" s="31">
        <v>1</v>
      </c>
      <c r="H15" s="31">
        <v>1</v>
      </c>
      <c r="I15" s="32">
        <v>5</v>
      </c>
      <c r="J15" s="32"/>
      <c r="K15" s="32">
        <v>5</v>
      </c>
      <c r="L15" s="32"/>
      <c r="M15" s="39"/>
      <c r="N15" s="40"/>
    </row>
    <row r="16" ht="24.95" customHeight="1" spans="1:14">
      <c r="A16" s="5"/>
      <c r="B16" s="6"/>
      <c r="C16" s="6"/>
      <c r="D16" s="8" t="s">
        <v>558</v>
      </c>
      <c r="E16" s="9"/>
      <c r="F16" s="10"/>
      <c r="G16" s="32">
        <v>3</v>
      </c>
      <c r="H16" s="32">
        <v>3</v>
      </c>
      <c r="I16" s="32">
        <v>5</v>
      </c>
      <c r="J16" s="32"/>
      <c r="K16" s="32">
        <v>5</v>
      </c>
      <c r="L16" s="32"/>
      <c r="M16" s="39"/>
      <c r="N16" s="40"/>
    </row>
    <row r="17" ht="24.95" customHeight="1" spans="1:14">
      <c r="A17" s="5"/>
      <c r="B17" s="6"/>
      <c r="C17" s="6" t="s">
        <v>201</v>
      </c>
      <c r="D17" s="14" t="s">
        <v>559</v>
      </c>
      <c r="E17" s="14"/>
      <c r="F17" s="14"/>
      <c r="G17" s="31">
        <v>1</v>
      </c>
      <c r="H17" s="31">
        <v>1</v>
      </c>
      <c r="I17" s="32">
        <v>5</v>
      </c>
      <c r="J17" s="32"/>
      <c r="K17" s="32">
        <v>5</v>
      </c>
      <c r="L17" s="32"/>
      <c r="M17" s="39"/>
      <c r="N17" s="40"/>
    </row>
    <row r="18" ht="24.95" customHeight="1" spans="1:14">
      <c r="A18" s="5"/>
      <c r="B18" s="6"/>
      <c r="C18" s="6" t="s">
        <v>201</v>
      </c>
      <c r="D18" s="14" t="s">
        <v>560</v>
      </c>
      <c r="E18" s="14"/>
      <c r="F18" s="14"/>
      <c r="G18" s="31">
        <v>1</v>
      </c>
      <c r="H18" s="31">
        <v>0.6</v>
      </c>
      <c r="I18" s="32">
        <v>10</v>
      </c>
      <c r="J18" s="32"/>
      <c r="K18" s="32">
        <v>6</v>
      </c>
      <c r="L18" s="32"/>
      <c r="M18" s="39"/>
      <c r="N18" s="40"/>
    </row>
    <row r="19" ht="24.95" customHeight="1" spans="1:14">
      <c r="A19" s="5"/>
      <c r="B19" s="6"/>
      <c r="C19" s="6" t="s">
        <v>203</v>
      </c>
      <c r="D19" s="8" t="s">
        <v>561</v>
      </c>
      <c r="E19" s="9"/>
      <c r="F19" s="10"/>
      <c r="G19" s="31">
        <v>1</v>
      </c>
      <c r="H19" s="31">
        <v>0.6</v>
      </c>
      <c r="I19" s="32">
        <v>10</v>
      </c>
      <c r="J19" s="32"/>
      <c r="K19" s="32">
        <v>6</v>
      </c>
      <c r="L19" s="32"/>
      <c r="M19" s="39"/>
      <c r="N19" s="40"/>
    </row>
    <row r="20" ht="24.95" customHeight="1" spans="1:14">
      <c r="A20" s="5"/>
      <c r="B20" s="6"/>
      <c r="C20" s="6" t="s">
        <v>205</v>
      </c>
      <c r="D20" s="14" t="s">
        <v>562</v>
      </c>
      <c r="E20" s="14"/>
      <c r="F20" s="14"/>
      <c r="G20" s="33" t="s">
        <v>90</v>
      </c>
      <c r="H20" s="33" t="s">
        <v>90</v>
      </c>
      <c r="I20" s="32">
        <v>10</v>
      </c>
      <c r="J20" s="32"/>
      <c r="K20" s="32">
        <v>10</v>
      </c>
      <c r="L20" s="32"/>
      <c r="M20" s="39"/>
      <c r="N20" s="40"/>
    </row>
    <row r="21" ht="27.75" customHeight="1" spans="1:14">
      <c r="A21" s="5"/>
      <c r="B21" s="6" t="s">
        <v>207</v>
      </c>
      <c r="C21" s="6" t="s">
        <v>92</v>
      </c>
      <c r="D21" s="14" t="s">
        <v>563</v>
      </c>
      <c r="E21" s="14"/>
      <c r="F21" s="14"/>
      <c r="G21" s="32" t="s">
        <v>215</v>
      </c>
      <c r="H21" s="32" t="s">
        <v>215</v>
      </c>
      <c r="I21" s="32">
        <v>6</v>
      </c>
      <c r="J21" s="32"/>
      <c r="K21" s="32">
        <v>6</v>
      </c>
      <c r="L21" s="32"/>
      <c r="M21" s="39"/>
      <c r="N21" s="40"/>
    </row>
    <row r="22" ht="27.75" customHeight="1" spans="1:14">
      <c r="A22" s="5"/>
      <c r="B22" s="6"/>
      <c r="C22" s="6" t="s">
        <v>94</v>
      </c>
      <c r="D22" s="14" t="s">
        <v>564</v>
      </c>
      <c r="E22" s="14"/>
      <c r="F22" s="14"/>
      <c r="G22" s="32" t="s">
        <v>90</v>
      </c>
      <c r="H22" s="31" t="s">
        <v>90</v>
      </c>
      <c r="I22" s="32">
        <v>6</v>
      </c>
      <c r="J22" s="32"/>
      <c r="K22" s="32">
        <v>6</v>
      </c>
      <c r="L22" s="32"/>
      <c r="M22" s="39"/>
      <c r="N22" s="40"/>
    </row>
    <row r="23" ht="27.75" customHeight="1" spans="1:14">
      <c r="A23" s="5"/>
      <c r="B23" s="6"/>
      <c r="C23" s="6" t="s">
        <v>96</v>
      </c>
      <c r="D23" s="14" t="s">
        <v>565</v>
      </c>
      <c r="E23" s="14"/>
      <c r="F23" s="14"/>
      <c r="G23" s="32" t="s">
        <v>215</v>
      </c>
      <c r="H23" s="32" t="s">
        <v>215</v>
      </c>
      <c r="I23" s="32">
        <v>6</v>
      </c>
      <c r="J23" s="32"/>
      <c r="K23" s="32">
        <v>6</v>
      </c>
      <c r="L23" s="32"/>
      <c r="M23" s="39"/>
      <c r="N23" s="40"/>
    </row>
    <row r="24" ht="27.75" customHeight="1" spans="1:14">
      <c r="A24" s="5"/>
      <c r="B24" s="6"/>
      <c r="C24" s="7" t="s">
        <v>213</v>
      </c>
      <c r="D24" s="14" t="s">
        <v>566</v>
      </c>
      <c r="E24" s="14"/>
      <c r="F24" s="14"/>
      <c r="G24" s="32" t="s">
        <v>215</v>
      </c>
      <c r="H24" s="32" t="s">
        <v>215</v>
      </c>
      <c r="I24" s="32">
        <v>6</v>
      </c>
      <c r="J24" s="32"/>
      <c r="K24" s="32">
        <v>6</v>
      </c>
      <c r="L24" s="32"/>
      <c r="M24" s="39"/>
      <c r="N24" s="40"/>
    </row>
    <row r="25" ht="27.75" customHeight="1" spans="1:14">
      <c r="A25" s="5"/>
      <c r="B25" s="6"/>
      <c r="C25" s="13"/>
      <c r="D25" s="14" t="s">
        <v>567</v>
      </c>
      <c r="E25" s="14"/>
      <c r="F25" s="14"/>
      <c r="G25" s="32" t="s">
        <v>215</v>
      </c>
      <c r="H25" s="32" t="s">
        <v>215</v>
      </c>
      <c r="I25" s="32">
        <v>6</v>
      </c>
      <c r="J25" s="32"/>
      <c r="K25" s="32">
        <v>6</v>
      </c>
      <c r="L25" s="32"/>
      <c r="M25" s="39"/>
      <c r="N25" s="40"/>
    </row>
    <row r="26" ht="27.75" customHeight="1" spans="1:14">
      <c r="A26" s="5"/>
      <c r="B26" s="6" t="s">
        <v>218</v>
      </c>
      <c r="C26" s="6" t="s">
        <v>219</v>
      </c>
      <c r="D26" s="14" t="s">
        <v>568</v>
      </c>
      <c r="E26" s="14"/>
      <c r="F26" s="14"/>
      <c r="G26" s="32" t="s">
        <v>221</v>
      </c>
      <c r="H26" s="31">
        <v>0.95</v>
      </c>
      <c r="I26" s="32">
        <v>10</v>
      </c>
      <c r="J26" s="32"/>
      <c r="K26" s="32">
        <v>10</v>
      </c>
      <c r="L26" s="32"/>
      <c r="M26" s="41"/>
      <c r="N26" s="42"/>
    </row>
    <row r="27" ht="24.95" customHeight="1" spans="1:14">
      <c r="A27" s="15" t="s">
        <v>222</v>
      </c>
      <c r="B27" s="15"/>
      <c r="C27" s="15"/>
      <c r="D27" s="15"/>
      <c r="E27" s="15"/>
      <c r="F27" s="15"/>
      <c r="G27" s="15"/>
      <c r="H27" s="15"/>
      <c r="I27" s="15">
        <f>SUM(I13:I26)</f>
        <v>100</v>
      </c>
      <c r="J27" s="15"/>
      <c r="K27" s="15">
        <f>SUM(K13:K26)</f>
        <v>87.8</v>
      </c>
      <c r="L27" s="15"/>
      <c r="M27" s="25"/>
      <c r="N27" s="25"/>
    </row>
    <row r="28" ht="24.95" customHeight="1" spans="1:14">
      <c r="A28" s="16" t="s">
        <v>223</v>
      </c>
      <c r="B28" s="34" t="s">
        <v>224</v>
      </c>
      <c r="C28" s="35"/>
      <c r="D28" s="35"/>
      <c r="E28" s="35"/>
      <c r="F28" s="35"/>
      <c r="G28" s="35"/>
      <c r="H28" s="35"/>
      <c r="I28" s="35"/>
      <c r="J28" s="35"/>
      <c r="K28" s="35"/>
      <c r="L28" s="35"/>
      <c r="M28" s="35"/>
      <c r="N28" s="43"/>
    </row>
    <row r="29" spans="1:14">
      <c r="A29" s="19" t="s">
        <v>225</v>
      </c>
      <c r="B29" s="19"/>
      <c r="C29" s="19"/>
      <c r="D29" s="19"/>
      <c r="E29" s="19"/>
      <c r="F29" s="19"/>
      <c r="G29" s="19"/>
      <c r="H29" s="19"/>
      <c r="I29" s="19"/>
      <c r="J29" s="19"/>
      <c r="K29" s="19"/>
      <c r="L29" s="19"/>
      <c r="M29" s="19"/>
      <c r="N29" s="19"/>
    </row>
    <row r="30" ht="51.95" customHeight="1" spans="1:14">
      <c r="A30" s="19" t="s">
        <v>226</v>
      </c>
      <c r="B30" s="19"/>
      <c r="C30" s="19"/>
      <c r="D30" s="19"/>
      <c r="E30" s="19"/>
      <c r="F30" s="19"/>
      <c r="G30" s="19"/>
      <c r="H30" s="19"/>
      <c r="I30" s="19"/>
      <c r="J30" s="19"/>
      <c r="K30" s="19"/>
      <c r="L30" s="19"/>
      <c r="M30" s="19"/>
      <c r="N30" s="19"/>
    </row>
    <row r="31" ht="41.1" customHeight="1" spans="1:14">
      <c r="A31" s="19" t="s">
        <v>227</v>
      </c>
      <c r="B31" s="19"/>
      <c r="C31" s="19"/>
      <c r="D31" s="19"/>
      <c r="E31" s="19"/>
      <c r="F31" s="19"/>
      <c r="G31" s="19"/>
      <c r="H31" s="19"/>
      <c r="I31" s="19"/>
      <c r="J31" s="19"/>
      <c r="K31" s="19"/>
      <c r="L31" s="19"/>
      <c r="M31" s="19"/>
      <c r="N31" s="19"/>
    </row>
    <row r="32" customFormat="1" ht="15.95" customHeight="1"/>
  </sheetData>
  <mergeCells count="10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D14:F14"/>
    <mergeCell ref="I14:J14"/>
    <mergeCell ref="K14:L14"/>
    <mergeCell ref="D15:F15"/>
    <mergeCell ref="I15:J15"/>
    <mergeCell ref="K15:L15"/>
    <mergeCell ref="D16:F16"/>
    <mergeCell ref="I16:J16"/>
    <mergeCell ref="K16:L16"/>
    <mergeCell ref="D17:F17"/>
    <mergeCell ref="I17:J17"/>
    <mergeCell ref="K17:L17"/>
    <mergeCell ref="D18:F18"/>
    <mergeCell ref="I18:J18"/>
    <mergeCell ref="K18:L18"/>
    <mergeCell ref="D19:F19"/>
    <mergeCell ref="I19:J19"/>
    <mergeCell ref="K19:L19"/>
    <mergeCell ref="D20:F20"/>
    <mergeCell ref="I20:J20"/>
    <mergeCell ref="K20:L20"/>
    <mergeCell ref="D21:F21"/>
    <mergeCell ref="I21:J21"/>
    <mergeCell ref="K21:L21"/>
    <mergeCell ref="D22:F22"/>
    <mergeCell ref="I22:J22"/>
    <mergeCell ref="K22:L22"/>
    <mergeCell ref="D23:F23"/>
    <mergeCell ref="I23:J23"/>
    <mergeCell ref="K23:L23"/>
    <mergeCell ref="D24:F24"/>
    <mergeCell ref="I24:J24"/>
    <mergeCell ref="K24:L24"/>
    <mergeCell ref="D25:F25"/>
    <mergeCell ref="I25:J25"/>
    <mergeCell ref="K25:L25"/>
    <mergeCell ref="D26:F26"/>
    <mergeCell ref="I26:J26"/>
    <mergeCell ref="K26:L26"/>
    <mergeCell ref="A27:H27"/>
    <mergeCell ref="I27:J27"/>
    <mergeCell ref="K27:L27"/>
    <mergeCell ref="M27:N27"/>
    <mergeCell ref="B28:N28"/>
    <mergeCell ref="A29:N29"/>
    <mergeCell ref="A30:N30"/>
    <mergeCell ref="A31:N31"/>
    <mergeCell ref="A10:A11"/>
    <mergeCell ref="A12:A26"/>
    <mergeCell ref="B13:B20"/>
    <mergeCell ref="B21:B25"/>
    <mergeCell ref="C13:C16"/>
    <mergeCell ref="C24:C25"/>
    <mergeCell ref="E4:E5"/>
    <mergeCell ref="N4:N5"/>
    <mergeCell ref="A4:B9"/>
    <mergeCell ref="C4:D5"/>
    <mergeCell ref="F4:G5"/>
    <mergeCell ref="H4:I5"/>
    <mergeCell ref="J4:K5"/>
    <mergeCell ref="L4:M5"/>
    <mergeCell ref="M13:N26"/>
  </mergeCells>
  <pageMargins left="0.751388888888889" right="0.751388888888889" top="1" bottom="1" header="0.511805555555556" footer="0.511805555555556"/>
  <pageSetup paperSize="9" scale="85"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selection activeCell="R22" sqref="R22"/>
    </sheetView>
  </sheetViews>
  <sheetFormatPr defaultColWidth="9" defaultRowHeight="13.5"/>
  <cols>
    <col min="5" max="5" width="9.25" customWidth="1"/>
    <col min="6" max="6" width="0.875" customWidth="1"/>
    <col min="7" max="7" width="11.375" customWidth="1"/>
    <col min="8" max="8" width="9.25" customWidth="1"/>
    <col min="9" max="9" width="1.625" customWidth="1"/>
    <col min="10" max="10" width="4.875" customWidth="1"/>
    <col min="11" max="11" width="3.375" customWidth="1"/>
    <col min="12" max="13" width="4.875" customWidth="1"/>
    <col min="14" max="14" width="8.75" customWidth="1"/>
  </cols>
  <sheetData>
    <row r="1" ht="43" customHeight="1" spans="1:14">
      <c r="A1" s="1" t="s">
        <v>569</v>
      </c>
      <c r="B1" s="2"/>
      <c r="C1" s="2"/>
      <c r="D1" s="2"/>
      <c r="E1" s="2"/>
      <c r="F1" s="2"/>
      <c r="G1" s="2"/>
      <c r="H1" s="2"/>
      <c r="I1" s="2"/>
      <c r="J1" s="2"/>
      <c r="K1" s="2"/>
      <c r="L1" s="2"/>
      <c r="M1" s="2"/>
      <c r="N1" s="2"/>
    </row>
    <row r="2" ht="19.5" customHeight="1" spans="1:14">
      <c r="A2" s="3" t="s">
        <v>151</v>
      </c>
      <c r="B2" s="3"/>
      <c r="C2" s="3" t="s">
        <v>181</v>
      </c>
      <c r="D2" s="3"/>
      <c r="E2" s="3"/>
      <c r="F2" s="3"/>
      <c r="G2" s="3"/>
      <c r="H2" s="3"/>
      <c r="I2" s="3"/>
      <c r="J2" s="3"/>
      <c r="K2" s="3"/>
      <c r="L2" s="3"/>
      <c r="M2" s="3"/>
      <c r="N2" s="3"/>
    </row>
    <row r="3" ht="24" customHeight="1" spans="1:14">
      <c r="A3" s="3" t="s">
        <v>152</v>
      </c>
      <c r="B3" s="3"/>
      <c r="C3" s="3" t="s">
        <v>163</v>
      </c>
      <c r="D3" s="3"/>
      <c r="E3" s="3"/>
      <c r="F3" s="3"/>
      <c r="G3" s="3"/>
      <c r="H3" s="3" t="s">
        <v>184</v>
      </c>
      <c r="I3" s="3"/>
      <c r="J3" s="3" t="s">
        <v>32</v>
      </c>
      <c r="K3" s="3"/>
      <c r="L3" s="3"/>
      <c r="M3" s="3"/>
      <c r="N3" s="3"/>
    </row>
    <row r="4" spans="1:14">
      <c r="A4" s="3" t="s">
        <v>153</v>
      </c>
      <c r="B4" s="3"/>
      <c r="C4" s="3"/>
      <c r="D4" s="3"/>
      <c r="E4" s="3" t="s">
        <v>34</v>
      </c>
      <c r="F4" s="3" t="s">
        <v>185</v>
      </c>
      <c r="G4" s="3"/>
      <c r="H4" s="3" t="s">
        <v>186</v>
      </c>
      <c r="I4" s="3"/>
      <c r="J4" s="3" t="s">
        <v>38</v>
      </c>
      <c r="K4" s="3"/>
      <c r="L4" s="3" t="s">
        <v>187</v>
      </c>
      <c r="M4" s="3"/>
      <c r="N4" s="3" t="s">
        <v>39</v>
      </c>
    </row>
    <row r="5" spans="1:14">
      <c r="A5" s="3"/>
      <c r="B5" s="3"/>
      <c r="C5" s="3"/>
      <c r="D5" s="3"/>
      <c r="E5" s="3"/>
      <c r="F5" s="3"/>
      <c r="G5" s="3"/>
      <c r="H5" s="3"/>
      <c r="I5" s="3"/>
      <c r="J5" s="3"/>
      <c r="K5" s="3"/>
      <c r="L5" s="3"/>
      <c r="M5" s="3"/>
      <c r="N5" s="3"/>
    </row>
    <row r="6" spans="1:14">
      <c r="A6" s="3"/>
      <c r="B6" s="3"/>
      <c r="C6" s="4" t="s">
        <v>188</v>
      </c>
      <c r="D6" s="4"/>
      <c r="E6" s="3">
        <v>2</v>
      </c>
      <c r="F6" s="3">
        <v>2</v>
      </c>
      <c r="G6" s="3"/>
      <c r="H6" s="3">
        <v>2</v>
      </c>
      <c r="I6" s="3"/>
      <c r="J6" s="3">
        <v>10</v>
      </c>
      <c r="K6" s="3"/>
      <c r="L6" s="20">
        <v>1</v>
      </c>
      <c r="M6" s="3"/>
      <c r="N6" s="3">
        <v>10</v>
      </c>
    </row>
    <row r="7" spans="1:14">
      <c r="A7" s="3"/>
      <c r="B7" s="3"/>
      <c r="C7" s="3" t="s">
        <v>189</v>
      </c>
      <c r="D7" s="3"/>
      <c r="E7" s="3">
        <v>2</v>
      </c>
      <c r="F7" s="3">
        <v>2</v>
      </c>
      <c r="G7" s="3"/>
      <c r="H7" s="3">
        <v>2</v>
      </c>
      <c r="I7" s="3"/>
      <c r="J7" s="3">
        <v>10</v>
      </c>
      <c r="K7" s="3"/>
      <c r="L7" s="20">
        <v>1</v>
      </c>
      <c r="M7" s="3"/>
      <c r="N7" s="3">
        <v>10</v>
      </c>
    </row>
    <row r="8" spans="1:14">
      <c r="A8" s="3"/>
      <c r="B8" s="3"/>
      <c r="C8" s="3" t="s">
        <v>190</v>
      </c>
      <c r="D8" s="3"/>
      <c r="E8" s="3"/>
      <c r="F8" s="3"/>
      <c r="G8" s="3"/>
      <c r="H8" s="3"/>
      <c r="I8" s="3"/>
      <c r="J8" s="3" t="s">
        <v>191</v>
      </c>
      <c r="K8" s="3"/>
      <c r="L8" s="3"/>
      <c r="M8" s="3"/>
      <c r="N8" s="3" t="s">
        <v>191</v>
      </c>
    </row>
    <row r="9" spans="1:14">
      <c r="A9" s="3"/>
      <c r="B9" s="3"/>
      <c r="C9" s="3" t="s">
        <v>161</v>
      </c>
      <c r="D9" s="3"/>
      <c r="E9" s="3"/>
      <c r="F9" s="3"/>
      <c r="G9" s="3"/>
      <c r="H9" s="3"/>
      <c r="I9" s="3"/>
      <c r="J9" s="3" t="s">
        <v>191</v>
      </c>
      <c r="K9" s="3"/>
      <c r="L9" s="3"/>
      <c r="M9" s="3"/>
      <c r="N9" s="3" t="s">
        <v>191</v>
      </c>
    </row>
    <row r="10" ht="17.25" customHeight="1" spans="1:14">
      <c r="A10" s="3" t="s">
        <v>192</v>
      </c>
      <c r="B10" s="3" t="s">
        <v>44</v>
      </c>
      <c r="C10" s="3"/>
      <c r="D10" s="3"/>
      <c r="E10" s="3"/>
      <c r="F10" s="3"/>
      <c r="G10" s="3"/>
      <c r="H10" s="3" t="s">
        <v>193</v>
      </c>
      <c r="I10" s="3"/>
      <c r="J10" s="3"/>
      <c r="K10" s="3"/>
      <c r="L10" s="3"/>
      <c r="M10" s="3"/>
      <c r="N10" s="3"/>
    </row>
    <row r="11" ht="30" customHeight="1" spans="1:14">
      <c r="A11" s="3"/>
      <c r="B11" s="3" t="s">
        <v>570</v>
      </c>
      <c r="C11" s="3"/>
      <c r="D11" s="3"/>
      <c r="E11" s="3"/>
      <c r="F11" s="3"/>
      <c r="G11" s="3"/>
      <c r="H11" s="3" t="s">
        <v>571</v>
      </c>
      <c r="I11" s="3"/>
      <c r="J11" s="3"/>
      <c r="K11" s="3"/>
      <c r="L11" s="3"/>
      <c r="M11" s="3"/>
      <c r="N11" s="3"/>
    </row>
    <row r="12" ht="29.25" customHeight="1" spans="1:14">
      <c r="A12" s="5" t="s">
        <v>196</v>
      </c>
      <c r="B12" s="6" t="s">
        <v>51</v>
      </c>
      <c r="C12" s="6" t="s">
        <v>52</v>
      </c>
      <c r="D12" s="6" t="s">
        <v>53</v>
      </c>
      <c r="E12" s="6"/>
      <c r="F12" s="6"/>
      <c r="G12" s="6" t="s">
        <v>54</v>
      </c>
      <c r="H12" s="6" t="s">
        <v>55</v>
      </c>
      <c r="I12" s="6" t="s">
        <v>38</v>
      </c>
      <c r="J12" s="6"/>
      <c r="K12" s="6" t="s">
        <v>39</v>
      </c>
      <c r="L12" s="6"/>
      <c r="M12" s="6" t="s">
        <v>56</v>
      </c>
      <c r="N12" s="6"/>
    </row>
    <row r="13" ht="19.5" customHeight="1" spans="1:14">
      <c r="A13" s="5"/>
      <c r="B13" s="7" t="s">
        <v>197</v>
      </c>
      <c r="C13" s="7" t="s">
        <v>198</v>
      </c>
      <c r="D13" s="8" t="s">
        <v>572</v>
      </c>
      <c r="E13" s="9"/>
      <c r="F13" s="10"/>
      <c r="G13" s="11">
        <v>1</v>
      </c>
      <c r="H13" s="11">
        <v>1</v>
      </c>
      <c r="I13" s="21">
        <v>10</v>
      </c>
      <c r="J13" s="22"/>
      <c r="K13" s="21">
        <v>10</v>
      </c>
      <c r="L13" s="22"/>
      <c r="M13" s="23"/>
      <c r="N13" s="24"/>
    </row>
    <row r="14" ht="18.75" customHeight="1" spans="1:14">
      <c r="A14" s="5"/>
      <c r="B14" s="12"/>
      <c r="C14" s="13"/>
      <c r="D14" s="8" t="s">
        <v>573</v>
      </c>
      <c r="E14" s="9"/>
      <c r="F14" s="10"/>
      <c r="G14" s="6">
        <v>2</v>
      </c>
      <c r="H14" s="6">
        <v>2</v>
      </c>
      <c r="I14" s="21">
        <v>10</v>
      </c>
      <c r="J14" s="22"/>
      <c r="K14" s="21">
        <v>10</v>
      </c>
      <c r="L14" s="22"/>
      <c r="M14" s="23"/>
      <c r="N14" s="24"/>
    </row>
    <row r="15" ht="16.5" customHeight="1" spans="1:14">
      <c r="A15" s="5"/>
      <c r="B15" s="12"/>
      <c r="C15" s="7" t="s">
        <v>201</v>
      </c>
      <c r="D15" s="8" t="s">
        <v>574</v>
      </c>
      <c r="E15" s="9"/>
      <c r="F15" s="10"/>
      <c r="G15" s="6" t="s">
        <v>221</v>
      </c>
      <c r="H15" s="11">
        <v>0.93</v>
      </c>
      <c r="I15" s="21">
        <v>5</v>
      </c>
      <c r="J15" s="22"/>
      <c r="K15" s="21">
        <v>5</v>
      </c>
      <c r="L15" s="22"/>
      <c r="M15" s="21"/>
      <c r="N15" s="22"/>
    </row>
    <row r="16" ht="16.5" customHeight="1" spans="1:14">
      <c r="A16" s="5"/>
      <c r="B16" s="12"/>
      <c r="C16" s="12"/>
      <c r="D16" s="8" t="s">
        <v>575</v>
      </c>
      <c r="E16" s="9"/>
      <c r="F16" s="10"/>
      <c r="G16" s="11">
        <v>1</v>
      </c>
      <c r="H16" s="11">
        <v>1</v>
      </c>
      <c r="I16" s="21">
        <v>5</v>
      </c>
      <c r="J16" s="22"/>
      <c r="K16" s="21">
        <v>5</v>
      </c>
      <c r="L16" s="22"/>
      <c r="M16" s="21"/>
      <c r="N16" s="22"/>
    </row>
    <row r="17" ht="16.5" customHeight="1" spans="1:14">
      <c r="A17" s="5"/>
      <c r="B17" s="12"/>
      <c r="C17" s="13"/>
      <c r="D17" s="8" t="s">
        <v>576</v>
      </c>
      <c r="E17" s="9"/>
      <c r="F17" s="10"/>
      <c r="G17" s="11">
        <v>1</v>
      </c>
      <c r="H17" s="11">
        <v>1</v>
      </c>
      <c r="I17" s="21">
        <v>10</v>
      </c>
      <c r="J17" s="22"/>
      <c r="K17" s="21">
        <v>10</v>
      </c>
      <c r="L17" s="22"/>
      <c r="M17" s="21"/>
      <c r="N17" s="22"/>
    </row>
    <row r="18" ht="16.5" customHeight="1" spans="1:14">
      <c r="A18" s="5"/>
      <c r="B18" s="12"/>
      <c r="C18" s="7" t="s">
        <v>203</v>
      </c>
      <c r="D18" s="8" t="s">
        <v>577</v>
      </c>
      <c r="E18" s="9"/>
      <c r="F18" s="10"/>
      <c r="G18" s="11">
        <v>1</v>
      </c>
      <c r="H18" s="11">
        <v>1</v>
      </c>
      <c r="I18" s="21">
        <v>5</v>
      </c>
      <c r="J18" s="22"/>
      <c r="K18" s="21">
        <v>5</v>
      </c>
      <c r="L18" s="22"/>
      <c r="M18" s="21"/>
      <c r="N18" s="22"/>
    </row>
    <row r="19" ht="16.5" customHeight="1" spans="1:14">
      <c r="A19" s="5"/>
      <c r="B19" s="12"/>
      <c r="C19" s="13"/>
      <c r="D19" s="8" t="s">
        <v>578</v>
      </c>
      <c r="E19" s="9"/>
      <c r="F19" s="10"/>
      <c r="G19" s="11">
        <v>1</v>
      </c>
      <c r="H19" s="11">
        <v>1</v>
      </c>
      <c r="I19" s="21">
        <v>5</v>
      </c>
      <c r="J19" s="22"/>
      <c r="K19" s="21">
        <v>5</v>
      </c>
      <c r="L19" s="22"/>
      <c r="M19" s="21"/>
      <c r="N19" s="22"/>
    </row>
    <row r="20" ht="15.75" customHeight="1" spans="1:14">
      <c r="A20" s="5"/>
      <c r="B20" s="13"/>
      <c r="C20" s="7" t="s">
        <v>205</v>
      </c>
      <c r="D20" s="8" t="s">
        <v>579</v>
      </c>
      <c r="E20" s="9"/>
      <c r="F20" s="10"/>
      <c r="G20" s="11">
        <v>1</v>
      </c>
      <c r="H20" s="11">
        <v>1</v>
      </c>
      <c r="I20" s="21">
        <v>10</v>
      </c>
      <c r="J20" s="22"/>
      <c r="K20" s="21">
        <v>10</v>
      </c>
      <c r="L20" s="22"/>
      <c r="M20" s="21"/>
      <c r="N20" s="22"/>
    </row>
    <row r="21" ht="27" customHeight="1" spans="1:14">
      <c r="A21" s="5"/>
      <c r="B21" s="6" t="s">
        <v>207</v>
      </c>
      <c r="C21" s="7" t="s">
        <v>94</v>
      </c>
      <c r="D21" s="8" t="s">
        <v>580</v>
      </c>
      <c r="E21" s="9"/>
      <c r="F21" s="10"/>
      <c r="G21" s="6" t="s">
        <v>580</v>
      </c>
      <c r="H21" s="6" t="s">
        <v>580</v>
      </c>
      <c r="I21" s="21">
        <v>10</v>
      </c>
      <c r="J21" s="22"/>
      <c r="K21" s="21">
        <v>10</v>
      </c>
      <c r="L21" s="22"/>
      <c r="M21" s="21"/>
      <c r="N21" s="22"/>
    </row>
    <row r="22" ht="27" customHeight="1" spans="1:14">
      <c r="A22" s="5"/>
      <c r="B22" s="6"/>
      <c r="C22" s="7" t="s">
        <v>96</v>
      </c>
      <c r="D22" s="8" t="s">
        <v>581</v>
      </c>
      <c r="E22" s="9"/>
      <c r="F22" s="10"/>
      <c r="G22" s="6" t="s">
        <v>581</v>
      </c>
      <c r="H22" s="6" t="s">
        <v>581</v>
      </c>
      <c r="I22" s="21">
        <v>10</v>
      </c>
      <c r="J22" s="22"/>
      <c r="K22" s="21">
        <v>10</v>
      </c>
      <c r="L22" s="22"/>
      <c r="M22" s="21"/>
      <c r="N22" s="22"/>
    </row>
    <row r="23" ht="27" customHeight="1" spans="1:14">
      <c r="A23" s="5"/>
      <c r="B23" s="6"/>
      <c r="C23" s="7" t="s">
        <v>213</v>
      </c>
      <c r="D23" s="8" t="s">
        <v>582</v>
      </c>
      <c r="E23" s="9"/>
      <c r="F23" s="10"/>
      <c r="G23" s="6" t="s">
        <v>582</v>
      </c>
      <c r="H23" s="6" t="s">
        <v>582</v>
      </c>
      <c r="I23" s="21">
        <v>10</v>
      </c>
      <c r="J23" s="22"/>
      <c r="K23" s="21">
        <v>10</v>
      </c>
      <c r="L23" s="22"/>
      <c r="M23" s="21"/>
      <c r="N23" s="22"/>
    </row>
    <row r="24" ht="30.75" customHeight="1" spans="1:14">
      <c r="A24" s="5"/>
      <c r="B24" s="7" t="s">
        <v>218</v>
      </c>
      <c r="C24" s="7" t="s">
        <v>219</v>
      </c>
      <c r="D24" s="14" t="s">
        <v>583</v>
      </c>
      <c r="E24" s="14"/>
      <c r="F24" s="14"/>
      <c r="G24" s="6" t="s">
        <v>584</v>
      </c>
      <c r="H24" s="11">
        <v>0.95</v>
      </c>
      <c r="I24" s="6">
        <v>10</v>
      </c>
      <c r="J24" s="6"/>
      <c r="K24" s="6">
        <v>10</v>
      </c>
      <c r="L24" s="6"/>
      <c r="M24" s="6"/>
      <c r="N24" s="6"/>
    </row>
    <row r="25" spans="1:14">
      <c r="A25" s="15" t="s">
        <v>222</v>
      </c>
      <c r="B25" s="15"/>
      <c r="C25" s="15"/>
      <c r="D25" s="15"/>
      <c r="E25" s="15"/>
      <c r="F25" s="15"/>
      <c r="G25" s="15"/>
      <c r="H25" s="15"/>
      <c r="I25" s="15">
        <v>100</v>
      </c>
      <c r="J25" s="15"/>
      <c r="K25" s="15">
        <f>SUM(K13:K24)</f>
        <v>100</v>
      </c>
      <c r="L25" s="15"/>
      <c r="M25" s="25"/>
      <c r="N25" s="25"/>
    </row>
    <row r="26" spans="1:14">
      <c r="A26" s="16" t="s">
        <v>223</v>
      </c>
      <c r="B26" s="17" t="s">
        <v>241</v>
      </c>
      <c r="C26" s="18"/>
      <c r="D26" s="18"/>
      <c r="E26" s="18"/>
      <c r="F26" s="18"/>
      <c r="G26" s="18"/>
      <c r="H26" s="18"/>
      <c r="I26" s="18"/>
      <c r="J26" s="18"/>
      <c r="K26" s="18"/>
      <c r="L26" s="18"/>
      <c r="M26" s="18"/>
      <c r="N26" s="26"/>
    </row>
    <row r="27" ht="15" customHeight="1" spans="1:14">
      <c r="A27" s="19" t="s">
        <v>225</v>
      </c>
      <c r="B27" s="19"/>
      <c r="C27" s="19"/>
      <c r="D27" s="19"/>
      <c r="E27" s="19"/>
      <c r="F27" s="19"/>
      <c r="G27" s="19"/>
      <c r="H27" s="19"/>
      <c r="I27" s="19"/>
      <c r="J27" s="19"/>
      <c r="K27" s="19"/>
      <c r="L27" s="19"/>
      <c r="M27" s="19"/>
      <c r="N27" s="19"/>
    </row>
    <row r="28" ht="51.75" customHeight="1" spans="1:14">
      <c r="A28" s="19" t="s">
        <v>226</v>
      </c>
      <c r="B28" s="19"/>
      <c r="C28" s="19"/>
      <c r="D28" s="19"/>
      <c r="E28" s="19"/>
      <c r="F28" s="19"/>
      <c r="G28" s="19"/>
      <c r="H28" s="19"/>
      <c r="I28" s="19"/>
      <c r="J28" s="19"/>
      <c r="K28" s="19"/>
      <c r="L28" s="19"/>
      <c r="M28" s="19"/>
      <c r="N28" s="19"/>
    </row>
    <row r="29" ht="46.5" customHeight="1" spans="1:14">
      <c r="A29" s="19" t="s">
        <v>227</v>
      </c>
      <c r="B29" s="19"/>
      <c r="C29" s="19"/>
      <c r="D29" s="19"/>
      <c r="E29" s="19"/>
      <c r="F29" s="19"/>
      <c r="G29" s="19"/>
      <c r="H29" s="19"/>
      <c r="I29" s="19"/>
      <c r="J29" s="19"/>
      <c r="K29" s="19"/>
      <c r="L29" s="19"/>
      <c r="M29" s="19"/>
      <c r="N29" s="19"/>
    </row>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20"/>
    <mergeCell ref="B21:B23"/>
    <mergeCell ref="C13:C14"/>
    <mergeCell ref="C15:C17"/>
    <mergeCell ref="C18:C19"/>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92"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目录</vt:lpstr>
      <vt:lpstr>省级部门（单位）整体支出绩效自评表</vt:lpstr>
      <vt:lpstr>基本支出预算执行情况表</vt:lpstr>
      <vt:lpstr>部门预算项目支出绩效自评结果汇总表</vt:lpstr>
      <vt:lpstr>（天保工程省级资金）省级部门预算项目支出绩效自评表</vt:lpstr>
      <vt:lpstr>（办公用房租赁费）省级部门预算项目支出绩效自评表</vt:lpstr>
      <vt:lpstr>（业务费——房租返还）省级部门预算项目支出绩效自评表</vt:lpstr>
      <vt:lpstr>（产业化管理）省级部门预算项目支出绩效自评表</vt:lpstr>
      <vt:lpstr>（国有林场改革补助）省级部门预算项目支出绩效自评表</vt:lpstr>
      <vt:lpstr>（森林植被恢复费）省级部门预算项目支出绩效自评表</vt:lpstr>
      <vt:lpstr>（湿地保护修复）省级部门预算项目支出绩效自评表</vt:lpstr>
      <vt:lpstr>（林木林地返还）省级部门预算项目支出绩效自评表</vt:lpstr>
      <vt:lpstr>（野生动植物保护补助）省级部门预算项目支出绩效自评表</vt:lpstr>
      <vt:lpstr>（林业有害生物防治）省级部门预算项目支出绩效自评表</vt:lpstr>
      <vt:lpstr>（林业草原科技创新与合作1）省级部门预算项目支出绩效自评表</vt:lpstr>
      <vt:lpstr>（林业草原科技创新与合作2）省级部门预算项目支出绩效自评表</vt:lpstr>
      <vt:lpstr>（林业草原科技创新与合作3）省级部门预算项目支出绩效自评表</vt:lpstr>
      <vt:lpstr>（森林防火）省级部门预算项目支出绩效自评表</vt:lpstr>
      <vt:lpstr>（农业保险保费补贴资金）省级部门预算项目支出绩效自评表</vt:lpstr>
      <vt:lpstr>（自然资源能力保护建设）省级部门预算项目支出绩效自评表</vt:lpstr>
      <vt:lpstr>（禁种铲毒）省级部门预算项目支出绩效自评表</vt:lpstr>
      <vt:lpstr>（自然保护区补助）省级部门预算项目支出绩效自评表</vt:lpstr>
      <vt:lpstr>（退耕还林工作经费）省级部门预算项目支出绩效自评表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2018-12-06T00:45:00Z</dcterms:created>
  <cp:lastPrinted>2020-03-13T02:25:00Z</cp:lastPrinted>
  <dcterms:modified xsi:type="dcterms:W3CDTF">2023-07-14T03:46:32Z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y fmtid="{D5CDD505-2E9C-101B-9397-08002B2CF9AE}" pid="3" name="ICV">
    <vt:lpwstr>22C65AA05F484DD7AE688FFCEC82AAD5</vt:lpwstr>
  </property>
</Properties>
</file>