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tabRatio="989" firstSheet="7" activeTab="11"/>
  </bookViews>
  <sheets>
    <sheet name="封面" sheetId="10" r:id="rId1"/>
    <sheet name="目录" sheetId="12" r:id="rId2"/>
    <sheet name="省级部门（单位）整体支出绩效自评表" sheetId="4" r:id="rId3"/>
    <sheet name="部门预算项目支出绩效自评结果汇总表" sheetId="5" r:id="rId4"/>
    <sheet name=" 1.（阿夏杓兰属植物生态学特性及保护）项目支出绩效自评表" sheetId="24" r:id="rId5"/>
    <sheet name="2.（楤木繁育及高效栽培技术研究示范）项目支出绩效自评表" sheetId="25" r:id="rId6"/>
    <sheet name="3.（油橄榄叶部病害安全防治药剂筛选）支出绩效自评表 " sheetId="15" r:id="rId7"/>
    <sheet name="4.（2023年第一批植被恢复费项目）支出绩效自评表" sheetId="26" r:id="rId8"/>
    <sheet name="5.（退耕还林项目）支出绩效自评表 " sheetId="16" r:id="rId9"/>
    <sheet name="6.（岷江冷杉天然林种群更新与恢复）支出绩效自评表 " sheetId="27" r:id="rId10"/>
    <sheet name="7.（2021年中央财政林业科技推广示范项目）支出绩效自评表" sheetId="18" r:id="rId11"/>
    <sheet name="8.（大果青杄繁育技术推广示范项目）支出绩效自评表 " sheetId="29" r:id="rId12"/>
    <sheet name="9.（甘肃省白龙江生态空间绿色核算与碳中和研究）支出绩效自评表" sheetId="30" r:id="rId13"/>
    <sheet name="10.（2021年创新合作项目云杉锈病研究）支出绩效自" sheetId="19" r:id="rId14"/>
    <sheet name="11.（2022年创新合作项目洮河上游土壤）支出绩效自评表 " sheetId="28" r:id="rId15"/>
    <sheet name="12.（2022年创新合作项目异翅亚目）支出绩效自评表" sheetId="31" r:id="rId16"/>
    <sheet name="13.（办公用房租赁项目）支出绩效自评表 " sheetId="32" r:id="rId17"/>
  </sheets>
  <calcPr calcId="144525"/>
</workbook>
</file>

<file path=xl/sharedStrings.xml><?xml version="1.0" encoding="utf-8"?>
<sst xmlns="http://schemas.openxmlformats.org/spreadsheetml/2006/main" count="374">
  <si>
    <t>附件1</t>
  </si>
  <si>
    <r>
      <rPr>
        <b/>
        <sz val="36"/>
        <color theme="1"/>
        <rFont val="宋体"/>
        <charset val="134"/>
        <scheme val="minor"/>
      </rPr>
      <t>2023年度省级预算执行情况绩效自评报表</t>
    </r>
    <r>
      <rPr>
        <b/>
        <sz val="28"/>
        <color theme="1"/>
        <rFont val="宋体"/>
        <charset val="134"/>
        <scheme val="minor"/>
      </rPr>
      <t xml:space="preserve">
</t>
    </r>
  </si>
  <si>
    <t xml:space="preserve">                                 编报部门（单位公章）：甘肃省白龙江林业科学研究所</t>
  </si>
  <si>
    <t xml:space="preserve">                                 编报日期：2024年1月23日</t>
  </si>
  <si>
    <t xml:space="preserve">                                 联系人及电话：       李雪红       15101305800</t>
  </si>
  <si>
    <t>2023年度省级预算执行情况绩效自评报表目录</t>
  </si>
  <si>
    <t>一、甘肃省白龙江林业科学研究所2023年度省级预算执行情况绩效自评报告自评报告</t>
  </si>
  <si>
    <t>二、甘肃省白龙江林业科学研究所2023年度部门整体支出绩效自评表</t>
  </si>
  <si>
    <t>三、甘肃省白龙江林业科学研究所2023年度部门预算项目支出绩效自评结果汇总表</t>
  </si>
  <si>
    <t>四、甘肃省白龙江林业科学研究所2023年度部门预算项目支出绩效自评表</t>
  </si>
  <si>
    <t xml:space="preserve">    1.“甘肃白龙江阿夏省级自然保护区杓兰属植物生态学特性及保护研究”项目绩效自评表</t>
  </si>
  <si>
    <t xml:space="preserve">    2.“楤木繁育及栽培技术研究与示范”项目绩效自评表</t>
  </si>
  <si>
    <t xml:space="preserve">    3.“油橄榄叶部病害安全防治药剂筛选及高效施药技术研究”项目绩效自评表</t>
  </si>
  <si>
    <t xml:space="preserve">    4.“甘肃省白龙江林区森林可持续经营技术” 项目绩效自评表</t>
  </si>
  <si>
    <t xml:space="preserve">    5.“退耕还林工作经费”项目绩效自评表</t>
  </si>
  <si>
    <t xml:space="preserve">    6.“岷江冷杉天然林种群更新与恢复研究”项目绩效自评表</t>
  </si>
  <si>
    <t xml:space="preserve">    7.“甘肃省白龙江林区珍稀濒危树种保护和培育技术推广示范”项目绩效自评表</t>
  </si>
  <si>
    <t xml:space="preserve">    8.“大果青杄繁育技术推广示范”项目绩效自评表</t>
  </si>
  <si>
    <t xml:space="preserve">    9.“甘肃省白龙江生态空间绿色核算与碳中和研究”项目绩效自评表</t>
  </si>
  <si>
    <t xml:space="preserve">    10.“白龙江林区云杉锈病研究”项目绩效自评表</t>
  </si>
  <si>
    <t xml:space="preserve">    11.“洮河上游紫果云杉、岷江冷杉天然林土壤微生物多样性研究”项目绩效自评表</t>
  </si>
  <si>
    <t xml:space="preserve">    12.“白龙江林区异翅亚目（半翅目）多样性研究”项目绩效自评表</t>
  </si>
  <si>
    <t xml:space="preserve">    13.“2023年办公用房租赁”项目绩效自评表</t>
  </si>
  <si>
    <r>
      <rPr>
        <b/>
        <sz val="20"/>
        <color rgb="FF000000"/>
        <rFont val="宋体"/>
        <charset val="134"/>
      </rPr>
      <t>2023年</t>
    </r>
    <r>
      <rPr>
        <b/>
        <u/>
        <sz val="20"/>
        <color rgb="FF000000"/>
        <rFont val="宋体"/>
        <charset val="134"/>
      </rPr>
      <t xml:space="preserve"> 林科所 </t>
    </r>
    <r>
      <rPr>
        <b/>
        <sz val="20"/>
        <color rgb="FF000000"/>
        <rFont val="宋体"/>
        <charset val="134"/>
      </rPr>
      <t>部门（单位）整体支出绩效自评表</t>
    </r>
  </si>
  <si>
    <t>部门（单位）名称</t>
  </si>
  <si>
    <t>部门（单位）整体支出
（万元）</t>
  </si>
  <si>
    <t>年初预算数</t>
  </si>
  <si>
    <t>全年预算数（A）</t>
  </si>
  <si>
    <t>实际支出数（B）</t>
  </si>
  <si>
    <t>执行率（B/A）</t>
  </si>
  <si>
    <t>分值</t>
  </si>
  <si>
    <t>得分</t>
  </si>
  <si>
    <t xml:space="preserve">  全年支出</t>
  </si>
  <si>
    <t xml:space="preserve">    其中：基本支出</t>
  </si>
  <si>
    <t xml:space="preserve">          项目支出</t>
  </si>
  <si>
    <t>年度总体绩效目标完成情况</t>
  </si>
  <si>
    <t>预期目标</t>
  </si>
  <si>
    <t>目标实际完成情况</t>
  </si>
  <si>
    <t>基本支出绩效目标：工资福利性支出、公用经费支出、社会保障缴费、保障单位正常工作运转，严格控制三公经费支出。</t>
  </si>
  <si>
    <t>目标1完成情况：基本支出绩效目标完成。</t>
  </si>
  <si>
    <t>项目支出绩效目标：完成项目实施及资金支付。</t>
  </si>
  <si>
    <t>目标2完成情况：项目完成及资金执行率。</t>
  </si>
  <si>
    <t>年度绩效指标完成情况</t>
  </si>
  <si>
    <t>一级指标</t>
  </si>
  <si>
    <t>二级指标</t>
  </si>
  <si>
    <t>三级指标</t>
  </si>
  <si>
    <t>年度指标值</t>
  </si>
  <si>
    <t>实际完成值</t>
  </si>
  <si>
    <t>偏差原因分析及改进措施</t>
  </si>
  <si>
    <t>部门管理</t>
  </si>
  <si>
    <t>资金投入</t>
  </si>
  <si>
    <t>基本支出预算执行率</t>
  </si>
  <si>
    <t>≥95%</t>
  </si>
  <si>
    <t>项目支出预算执行率</t>
  </si>
  <si>
    <t>≥50%</t>
  </si>
  <si>
    <t>“三公经费”控制率</t>
  </si>
  <si>
    <t>≥98%</t>
  </si>
  <si>
    <t>结转结余变动率</t>
  </si>
  <si>
    <t>≤±50%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</si>
  <si>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</si>
  <si>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</si>
  <si>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</si>
  <si>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</si>
  <si>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</si>
  <si>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</si>
  <si>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</si>
  <si>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</si>
  <si>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</si>
  <si>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</si>
  <si>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</si>
  <si>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</si>
  <si>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</si>
  <si>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</si>
  <si>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</si>
  <si>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</si>
  <si>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≥5个</t>
  </si>
  <si>
    <t>产出质量指标</t>
  </si>
  <si>
    <t>产出时效指标</t>
  </si>
  <si>
    <t>产出成本指标</t>
  </si>
  <si>
    <t>部门效果目标</t>
  </si>
  <si>
    <t>经济效益指标</t>
  </si>
  <si>
    <t>社会效益指标</t>
  </si>
  <si>
    <t>明显</t>
  </si>
  <si>
    <r>
      <rPr>
        <sz val="10.5"/>
        <color rgb="FF000000"/>
        <rFont val="宋体"/>
        <charset val="134"/>
      </rPr>
      <t>明显</t>
    </r>
  </si>
  <si>
    <t>生态效益指标</t>
  </si>
  <si>
    <t>社会影响</t>
  </si>
  <si>
    <t>单位获奖情况</t>
  </si>
  <si>
    <t>≥1</t>
  </si>
  <si>
    <t>违法违纪情况</t>
  </si>
  <si>
    <t>能力建设</t>
  </si>
  <si>
    <t>长效管理</t>
  </si>
  <si>
    <t>中期规划建设完备程度</t>
  </si>
  <si>
    <r>
      <rPr>
        <sz val="10.5"/>
        <color rgb="FF000000"/>
        <rFont val="宋体"/>
        <charset val="134"/>
      </rPr>
      <t>完备</t>
    </r>
  </si>
  <si>
    <t>组织建设</t>
  </si>
  <si>
    <t>党建工作开展规律性</t>
  </si>
  <si>
    <r>
      <rPr>
        <sz val="10.5"/>
        <color rgb="FF000000"/>
        <rFont val="宋体"/>
        <charset val="134"/>
      </rPr>
      <t>规律</t>
    </r>
  </si>
  <si>
    <t>信息化建设情况</t>
  </si>
  <si>
    <t>信息化管理覆盖率</t>
  </si>
  <si>
    <t>≥80%</t>
  </si>
  <si>
    <t>人力资源建设</t>
  </si>
  <si>
    <t>人员培训机制完备性</t>
  </si>
  <si>
    <t>档案管理</t>
  </si>
  <si>
    <t>档案管理完备性</t>
  </si>
  <si>
    <t>服务对象满意度</t>
  </si>
  <si>
    <t>服务对象1的满意度</t>
  </si>
  <si>
    <t>≥90%</t>
  </si>
  <si>
    <t>服务对象2的满意度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</si>
  <si>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</si>
  <si>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</si>
  <si>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</si>
  <si>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</si>
  <si>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</si>
  <si>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</si>
  <si>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</si>
  <si>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</si>
  <si>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</si>
  <si>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</si>
  <si>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</si>
  <si>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</si>
  <si>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</si>
  <si>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</si>
  <si>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</si>
  <si>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</si>
  <si>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</si>
  <si>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国家重点野生动植物保护支出（中央）（甘肃白龙江阿夏省级自然保护区杓兰属植物生态学特性及保护研究）</t>
  </si>
  <si>
    <t>资环处</t>
  </si>
  <si>
    <t>林业草原支撑保障体系（省级）林业草原科技创新资金（楤木繁育及栽培技术研究与示范）</t>
  </si>
  <si>
    <t>林业草原支撑保障体系（省级）林业草原科技创新资金（油橄榄叶部病害安全防治药剂筛选及高效施药技术研究)</t>
  </si>
  <si>
    <t xml:space="preserve">2023年第一批森林植被恢复费（省级）甘肃省白龙江林区森林可持续经营技术 </t>
  </si>
  <si>
    <t>林业草原行业管理费（省级）退耕还林工作经费</t>
  </si>
  <si>
    <t>2023年第七批（省级）科技计划（重点研发计划）社会发展领域（岷江冷杉天然林种群更新与恢复研究）</t>
  </si>
  <si>
    <t>2021年中央财政林业科技推广示范补助（甘肃省白龙江林区珍稀濒危树种保护和培育技术推广示范）</t>
  </si>
  <si>
    <t>2022年中央财政林业科技推广示范补助（大果青杄繁育技术推广示范）</t>
  </si>
  <si>
    <t>2022年森林植被恢复费（省级）甘肃省白龙江生态空间绿色核算与碳中和研究项目</t>
  </si>
  <si>
    <t>2021年林业草原科技创新与合作（白龙江林区云杉锈病研究）</t>
  </si>
  <si>
    <t>2022年林业草原科技创新与合作（洮河上游紫果云杉、岷江冷杉天然林土壤微生物多样性研究）</t>
  </si>
  <si>
    <t>2022年林业草原科技创新与合作（白龙江林区异翅亚目（半翅目）多样性研究）</t>
  </si>
  <si>
    <t xml:space="preserve"> 2023年办公用房租赁项目</t>
  </si>
  <si>
    <t>归集上缴国库</t>
  </si>
  <si>
    <t>合计</t>
  </si>
  <si>
    <r>
      <rPr>
        <b/>
        <sz val="20"/>
        <color theme="1"/>
        <rFont val="宋体"/>
        <charset val="134"/>
      </rPr>
      <t>2023年</t>
    </r>
    <r>
      <rPr>
        <b/>
        <u/>
        <sz val="20"/>
        <color theme="1"/>
        <rFont val="宋体"/>
        <charset val="134"/>
      </rPr>
      <t>林科所</t>
    </r>
    <r>
      <rPr>
        <b/>
        <sz val="20"/>
        <color theme="1"/>
        <rFont val="宋体"/>
        <charset val="134"/>
      </rPr>
      <t>部门预算项目支出绩效自评表</t>
    </r>
  </si>
  <si>
    <t>甘肃省白龙江阿夏省级自然保护区杓兰属植物生态学特性及保护研究</t>
  </si>
  <si>
    <t>甘肃省白龙江林业保护中心</t>
  </si>
  <si>
    <t>实施单位</t>
  </si>
  <si>
    <t>甘肃省白龙江林业科学研究所</t>
  </si>
  <si>
    <t>全年预算数</t>
  </si>
  <si>
    <t>全年执行数</t>
  </si>
  <si>
    <t>执行率</t>
  </si>
  <si>
    <t>年度资金总额</t>
  </si>
  <si>
    <t>其中：当年财政拨款</t>
  </si>
  <si>
    <t xml:space="preserve">      上年结转资金</t>
  </si>
  <si>
    <t>—</t>
  </si>
  <si>
    <t xml:space="preserve">  其他资金</t>
  </si>
  <si>
    <t>年度总体目标</t>
  </si>
  <si>
    <t>实际完成情况</t>
  </si>
  <si>
    <t>完成调查样线20条，调查样本500株，调查种类5-7种，建立完整的档案资料1套，设置特别保护小区就地保护杓兰种群面积20亩。开展杓兰属植物保护普法主题宣传2次和杓兰属植物繁育研究</t>
  </si>
  <si>
    <t>完成调查样线20条，调查样本800株，调查种类6种，建立完整的档案资料1套，设置特别保护小区就地保护杓兰种群面积20亩。</t>
  </si>
  <si>
    <t>绩效指标</t>
  </si>
  <si>
    <t>产出指标</t>
  </si>
  <si>
    <t>数量指标</t>
  </si>
  <si>
    <t>指标1：调查样线（条）</t>
  </si>
  <si>
    <t>6-8</t>
  </si>
  <si>
    <t>指标2：调查种类（种）</t>
  </si>
  <si>
    <t>5-7</t>
  </si>
  <si>
    <t>指标3：就地保护种群面积（亩）</t>
  </si>
  <si>
    <t>质量指标</t>
  </si>
  <si>
    <t>指标1：繁育成活率</t>
  </si>
  <si>
    <t>实验还在进行当中</t>
  </si>
  <si>
    <t>指标2：调查准确率</t>
  </si>
  <si>
    <t>指标3：样线合格率</t>
  </si>
  <si>
    <t>时效指标</t>
  </si>
  <si>
    <t>指标1：杓兰属植物种类调查当期任务完成率</t>
  </si>
  <si>
    <t>≥96%</t>
  </si>
  <si>
    <t>指标2：病虫害调查当期完成率</t>
  </si>
  <si>
    <t>指标3：繁育当期任务完成率</t>
  </si>
  <si>
    <t>成本指标</t>
  </si>
  <si>
    <t>指标1：</t>
  </si>
  <si>
    <t>指标2：</t>
  </si>
  <si>
    <t>……</t>
  </si>
  <si>
    <t>效益指标</t>
  </si>
  <si>
    <t>指标1：繁育栽培带动就业人数（人）</t>
  </si>
  <si>
    <t>≥10</t>
  </si>
  <si>
    <t>指标1：遗传多样性得到有效保护</t>
  </si>
  <si>
    <t>保护</t>
  </si>
  <si>
    <t>指标1：种群恢复与保护</t>
  </si>
  <si>
    <t>≥93%</t>
  </si>
  <si>
    <t>可持续影响指标</t>
  </si>
  <si>
    <t>满意度指标</t>
  </si>
  <si>
    <t>服务对象满意度指标</t>
  </si>
  <si>
    <t>指标1：林区职工、周边群众满意度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</si>
  <si>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</si>
  <si>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</si>
  <si>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</si>
  <si>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</si>
  <si>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</si>
  <si>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</si>
  <si>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楤木繁育及高效栽培技术研究示范推广项目</t>
  </si>
  <si>
    <t>培育楤木苗木3万株，营造楤木示范林50亩，培训技术人员100人（次），建立楤木优质高产高效栽培技术体系。</t>
  </si>
  <si>
    <t>建立楤木育苗基地2亩，繁育苗木3万株，营造楤木示范林10亩，培训技术人员100人次，编印发放技术资料300余份</t>
  </si>
  <si>
    <t>指标1：楤木育苗</t>
  </si>
  <si>
    <t>2亩</t>
  </si>
  <si>
    <t>指标2：营造楤木示范林</t>
  </si>
  <si>
    <t>10亩</t>
  </si>
  <si>
    <t>指标3：培训人次</t>
  </si>
  <si>
    <t>300人次</t>
  </si>
  <si>
    <t>200人次</t>
  </si>
  <si>
    <t>指标1：培训合格率</t>
  </si>
  <si>
    <t>≧90%</t>
  </si>
  <si>
    <t>指标1：实施方案</t>
  </si>
  <si>
    <t>完成实施方案</t>
  </si>
  <si>
    <t>指标1：促进林区经济发展</t>
  </si>
  <si>
    <t>促进林区经济发展</t>
  </si>
  <si>
    <t>指标1：促进林区社会发展</t>
  </si>
  <si>
    <t>造林带动就业人数150人次</t>
  </si>
  <si>
    <t>180人次</t>
  </si>
  <si>
    <t>指标1：促进林区生态建设</t>
  </si>
  <si>
    <t>促进林区生态建设</t>
  </si>
  <si>
    <t>指标1：促进林区可持续发展</t>
  </si>
  <si>
    <t>促进林区可持续发展</t>
  </si>
  <si>
    <t>指标1：培训对象满意度</t>
  </si>
  <si>
    <t>培训对象满意度</t>
  </si>
  <si>
    <t>&gt;98%</t>
  </si>
  <si>
    <t>油橄榄叶部病害安全防治药剂筛选及高效施药技术研究</t>
  </si>
  <si>
    <t>本项目拟采用分子生物学、形态学及柯赫氏法则鉴定油橄榄叶部病害的病原菌种类；分别从水平角度及垂直角度调查分析病原多样性，并确定陇南油橄榄叶部病害的主要种类。探讨主要病害在不同C、N源等条件下的生长特性，研究其生物学特性；筛选出2种具有较好防治效果的绿色生物药剂，结合室内外防治试验，确定油橄榄叶斑类病害的防控关键技术，将其主要病害种类及防控关键技术进行推广。</t>
  </si>
  <si>
    <t>2023年全年已完成主要病害的病原鉴定；完成不同角度下的多样性分析；完成了其生物学特性；室内筛选出2种防治效果好的药剂。</t>
  </si>
  <si>
    <t>指标1：分离油橄榄叶部病原菌种类</t>
  </si>
  <si>
    <t>5种</t>
  </si>
  <si>
    <t>指标2：推广高效使用生物药剂数量</t>
  </si>
  <si>
    <t>2种</t>
  </si>
  <si>
    <t>指标2：推广生物药剂</t>
  </si>
  <si>
    <t>绿色安全</t>
  </si>
  <si>
    <t>指标3：油橄榄叶部病害有效防治率</t>
  </si>
  <si>
    <t>因对其病害病原进行越冬调查及越冬后开展田间防治试验</t>
  </si>
  <si>
    <t>指标1：培训、宣传及时性</t>
  </si>
  <si>
    <t>指标2：项目实施进展完成度</t>
  </si>
  <si>
    <t>指标3：项目完成及时性</t>
  </si>
  <si>
    <t>指标1：技术推广覆盖率</t>
  </si>
  <si>
    <t>指标1：关键防治技术推广应用</t>
  </si>
  <si>
    <t>指标1：对生态改善程度</t>
  </si>
  <si>
    <t>高</t>
  </si>
  <si>
    <t>指标1：对环境保护程度</t>
  </si>
  <si>
    <t>指标1：培训对象满意度（%）</t>
  </si>
  <si>
    <t>指标2：培养相关技术高级从业人员</t>
  </si>
  <si>
    <t>8人以上</t>
  </si>
  <si>
    <t>8人</t>
  </si>
  <si>
    <t xml:space="preserve">甘肃省2023年森林植被恢复项目甘肃省白龙江林区森林可持续经营技术 </t>
  </si>
  <si>
    <t>在甘肃省白龙江保护中心所辖林区，按照不同森林类型、不同技术模式，建设20m×30m监测样地43块，监测不同经营措施下林分的生长变化；不同经营措施下种群结构、物种多样性和更新动态；不同经营措施土壤理化性质及微生物变化；不同经营措施森林健康指标和水源涵养功能变化。编制《白龙江林区森林可持续经营技术研究方案》。</t>
  </si>
  <si>
    <t>2023年，完成样地建设，乔木调查，实施方案编写。</t>
  </si>
  <si>
    <t>指标1：监测样地数量</t>
  </si>
  <si>
    <t>43块</t>
  </si>
  <si>
    <t>指标1：监测样地质量</t>
  </si>
  <si>
    <r>
      <rPr>
        <sz val="9"/>
        <color theme="1"/>
        <rFont val="SimSun"/>
        <charset val="134"/>
      </rPr>
      <t>≧</t>
    </r>
    <r>
      <rPr>
        <sz val="9"/>
        <color theme="1"/>
        <rFont val="宋体"/>
        <charset val="134"/>
        <scheme val="minor"/>
      </rPr>
      <t>90%</t>
    </r>
  </si>
  <si>
    <t>指标1：实施方案完成及时性</t>
  </si>
  <si>
    <t>及时</t>
  </si>
  <si>
    <t>资金下达迟，实施方案还未批复。</t>
  </si>
  <si>
    <t>指标1：是否控制还在预算内</t>
  </si>
  <si>
    <t>是</t>
  </si>
  <si>
    <t>指标1：社会效益是否明确</t>
  </si>
  <si>
    <t>明确</t>
  </si>
  <si>
    <t>指标1：生态环境是否明显改善</t>
  </si>
  <si>
    <t>指标1：可持续影响是否显著</t>
  </si>
  <si>
    <t>显著</t>
  </si>
  <si>
    <t>指标1：参加人员满意度</t>
  </si>
  <si>
    <t>退耕还林工作经费</t>
  </si>
  <si>
    <t>完成退耕还林生态效益年度数据监测，满足项目监测要求。</t>
  </si>
  <si>
    <t>指标1：监测指标</t>
  </si>
  <si>
    <t>指标1：监测数据准确率</t>
  </si>
  <si>
    <t>&gt;=90%</t>
  </si>
  <si>
    <t>指标1：设备利用率(%)</t>
  </si>
  <si>
    <t>指标1：维持林区生态平衡</t>
  </si>
  <si>
    <t>指标1：促进人工林可持续发展</t>
  </si>
  <si>
    <t>指标1：监测服务满意度</t>
  </si>
  <si>
    <t>岷江冷杉天然林种群更新与恢复研究项目</t>
  </si>
  <si>
    <t>（1）建立岷江冷杉林群落20m*20m固定监测样地30块，完成群落基本特征调查；（2）调查岷江冷杉林种群结构及群落结构，研究种群自然更新过程，揭示种群自然更新规律及影响因素，评价自然更新状况；（3）判断种群及群落生存状态及所处的演替阶段，揭示群落基本特征及群落演替的影响因子，预测群落演替趋势；（4）完成岷江冷杉更新与恢复研究报告，在中文核心期刊、SCI发表论文2-3篇。</t>
  </si>
  <si>
    <t>2023年，签订了项目任务书，采集岷江冷杉球果50余斤，实施计划正在编写中。</t>
  </si>
  <si>
    <t>指标1：任务书签订</t>
  </si>
  <si>
    <t>指标1：岷江冷杉球果采集</t>
  </si>
  <si>
    <t>指标1：项目完成及时性</t>
  </si>
  <si>
    <t>指标1：是否控制在预算内</t>
  </si>
  <si>
    <t>甘肃省白龙江林区珍稀濒危树种保护和培育技术推广示范</t>
  </si>
  <si>
    <r>
      <rPr>
        <sz val="9"/>
        <color theme="1"/>
        <rFont val="宋体"/>
        <charset val="134"/>
      </rPr>
      <t>建设连香树、水青树等珍稀濒危树种保护示范推广33.34hm</t>
    </r>
    <r>
      <rPr>
        <vertAlign val="superscript"/>
        <sz val="9"/>
        <color theme="1"/>
        <rFont val="宋体"/>
        <charset val="134"/>
      </rPr>
      <t>2</t>
    </r>
    <r>
      <rPr>
        <sz val="9"/>
        <color theme="1"/>
        <rFont val="宋体"/>
        <charset val="134"/>
      </rPr>
      <t>；连香树育苗0.27hm</t>
    </r>
    <r>
      <rPr>
        <vertAlign val="superscript"/>
        <sz val="9"/>
        <color theme="1"/>
        <rFont val="宋体"/>
        <charset val="134"/>
      </rPr>
      <t>2</t>
    </r>
    <r>
      <rPr>
        <sz val="9"/>
        <color theme="1"/>
        <rFont val="宋体"/>
        <charset val="134"/>
      </rPr>
      <t>、定植苗木0.33hm</t>
    </r>
    <r>
      <rPr>
        <vertAlign val="superscript"/>
        <sz val="9"/>
        <color theme="1"/>
        <rFont val="宋体"/>
        <charset val="134"/>
      </rPr>
      <t>2</t>
    </r>
    <r>
      <rPr>
        <sz val="9"/>
        <color theme="1"/>
        <rFont val="宋体"/>
        <charset val="134"/>
      </rPr>
      <t>；连香树更新技术示范推广13.34hm</t>
    </r>
    <r>
      <rPr>
        <vertAlign val="superscript"/>
        <sz val="9"/>
        <color theme="1"/>
        <rFont val="宋体"/>
        <charset val="134"/>
      </rPr>
      <t>2</t>
    </r>
    <r>
      <rPr>
        <sz val="9"/>
        <color theme="1"/>
        <rFont val="宋体"/>
        <charset val="134"/>
      </rPr>
      <t>；培训基层专业技术人员100人（次），并发放培训资料200份。</t>
    </r>
  </si>
  <si>
    <r>
      <rPr>
        <sz val="9"/>
        <color theme="1"/>
        <rFont val="宋体"/>
        <charset val="134"/>
      </rPr>
      <t>完成连香树、水青树等珍稀濒危树种保护示范推广20.00hm</t>
    </r>
    <r>
      <rPr>
        <vertAlign val="superscript"/>
        <sz val="9"/>
        <color theme="1"/>
        <rFont val="宋体"/>
        <charset val="134"/>
      </rPr>
      <t>2</t>
    </r>
    <r>
      <rPr>
        <sz val="9"/>
        <color theme="1"/>
        <rFont val="宋体"/>
        <charset val="134"/>
      </rPr>
      <t>；连香树育苗0.27hm</t>
    </r>
    <r>
      <rPr>
        <vertAlign val="superscript"/>
        <sz val="9"/>
        <color theme="1"/>
        <rFont val="宋体"/>
        <charset val="134"/>
      </rPr>
      <t>2</t>
    </r>
    <r>
      <rPr>
        <sz val="9"/>
        <color theme="1"/>
        <rFont val="宋体"/>
        <charset val="134"/>
      </rPr>
      <t>、定植苗木0.33hm</t>
    </r>
    <r>
      <rPr>
        <vertAlign val="superscript"/>
        <sz val="9"/>
        <color theme="1"/>
        <rFont val="宋体"/>
        <charset val="134"/>
      </rPr>
      <t>2</t>
    </r>
    <r>
      <rPr>
        <sz val="9"/>
        <color theme="1"/>
        <rFont val="宋体"/>
        <charset val="134"/>
      </rPr>
      <t>；连香树更新技术示范推广13.34hm</t>
    </r>
    <r>
      <rPr>
        <vertAlign val="superscript"/>
        <sz val="9"/>
        <color theme="1"/>
        <rFont val="宋体"/>
        <charset val="134"/>
      </rPr>
      <t>2</t>
    </r>
    <r>
      <rPr>
        <sz val="9"/>
        <color theme="1"/>
        <rFont val="宋体"/>
        <charset val="134"/>
      </rPr>
      <t>。</t>
    </r>
  </si>
  <si>
    <t>指标1：保护示范推广</t>
  </si>
  <si>
    <t>指标2：连香树育苗</t>
  </si>
  <si>
    <t>指标2：连香树幼苗定植</t>
  </si>
  <si>
    <t>指标1：定植苗木成活率</t>
  </si>
  <si>
    <t>指标2：更新示范造林成活率</t>
  </si>
  <si>
    <t>≧85%</t>
  </si>
  <si>
    <t>指标2：实施任务、地点</t>
  </si>
  <si>
    <t>落实项目实施任务、地点</t>
  </si>
  <si>
    <t>促进林区社会发展</t>
  </si>
  <si>
    <t>指标1：服务林区满意度</t>
  </si>
  <si>
    <t>促进林区珍稀树种保护</t>
  </si>
  <si>
    <t>大果青杄繁育技术推广示范</t>
  </si>
  <si>
    <t>（1）编印《大果青杄繁育技术手册》等相关技术资料；举办1期大果青杄繁育技术培训班，培训技术人员100人˙次。
（2）进行大果青杄育苗工作。
（3）对大果青杄进行搭建遮阳网，并设置不同遮荫度的处理进行试验观测。
（4）对大果青杄苗木进行浇水、拔草、施肥等。
（5）调查不同遮荫度处理的大果青杄苗的生长指标。</t>
  </si>
  <si>
    <t>（1）编印《大果青杄繁育技术手册》等相关技术资料；举办1期大果青杄繁育技术培训班，培训技术人员42人˙次。
（2）进行大果青杄育苗工作。
（3）对大果青杄进行搭建遮阳网，并设置不同遮荫度的处理进行试验观测。
（4）对大果青杄苗木进行浇水、拔草、施肥等。
（5）调查不同遮荫度处理的大果青杄苗的生长指标。</t>
  </si>
  <si>
    <t>指标1：培训班</t>
  </si>
  <si>
    <t>1期</t>
  </si>
  <si>
    <t>指标2：培训技术人员</t>
  </si>
  <si>
    <t>100人˙次</t>
  </si>
  <si>
    <t>42人</t>
  </si>
  <si>
    <t>指标1：育苗</t>
  </si>
  <si>
    <t>指标2：不同遮荫度处理</t>
  </si>
  <si>
    <t>完成不同遮荫度处理生长指标调查</t>
  </si>
  <si>
    <t>指标1：苗木管护</t>
  </si>
  <si>
    <t>完成苗木管护</t>
  </si>
  <si>
    <t>濒危树种保护</t>
  </si>
  <si>
    <t>甘肃省白龙江生态空间绿色核算与碳中和研究项目</t>
  </si>
  <si>
    <t>实施白龙江生态空间(森林、草原、湿地)绿色核算与碳中和研究，出版评估报告图书1000册，2023年迭部生态建设管护中心建设森林经营试点面积0.3万亩，2023年洮河生态建设管护中心建设森林经营试点面积0.3万亩。</t>
  </si>
  <si>
    <t>完成白龙江生态空间(森林、草原、湿地)绿色核算与碳中和研究，2023年迭部生态建设管护中心建设森林经营试点面积0.3万亩，2023年洮河生态建设管护中心建设森林经营试点面积0.3万亩。</t>
  </si>
  <si>
    <t>指标1：绿色核算与碳中和研究</t>
  </si>
  <si>
    <t>指标2：出版评估报告图书</t>
  </si>
  <si>
    <t>指标3：迭部森林经营试点面积</t>
  </si>
  <si>
    <t>0.3万亩</t>
  </si>
  <si>
    <t>指标4：洮河森林经营试点面积</t>
  </si>
  <si>
    <t>指标1：绿色核算与研究</t>
  </si>
  <si>
    <t>≧95%</t>
  </si>
  <si>
    <t>指标2：评估报告出版</t>
  </si>
  <si>
    <t>指标3：实施任务、地点</t>
  </si>
  <si>
    <t>完成指标任务</t>
  </si>
  <si>
    <t>反映保护成效和提升森林经营管理水平</t>
  </si>
  <si>
    <t>白龙江林区云杉锈病研究</t>
  </si>
  <si>
    <t>初步明确白龙江林区侵染云杉针叶的锈菌种类，完成锈菌主要种类的描记，提供主要类群的超微结构特征图片；明确主要病菌的转主寄主；了解白龙江林区云杉锈病发生情况，探讨影响病害的主要环境因子；国内期刊上发表2-3篇文章。</t>
  </si>
  <si>
    <t>完成标本初步鉴定，根据采集结果，初步筛选发生普遍的锈菌，开展接种实验和分子生物学实验；继续采集未能鉴定到种的锈菌标本，进行基因序列分析来进一步鉴定；国内核心期刊发表文章1篇。</t>
  </si>
  <si>
    <t>指标1：标本采集</t>
  </si>
  <si>
    <t>主要种类描记</t>
  </si>
  <si>
    <t>指标2：国内期刊论文</t>
  </si>
  <si>
    <t>2至3篇</t>
  </si>
  <si>
    <t>2篇</t>
  </si>
  <si>
    <t>指标1：接种实验完成情况</t>
  </si>
  <si>
    <t>指标2：分子生物学实验</t>
  </si>
  <si>
    <t>促进林区病虫害防治</t>
  </si>
  <si>
    <t>洮河上游紫果云杉、岷江冷杉天然林土壤微生物多样性研究</t>
  </si>
  <si>
    <t>2022年指定项目工作、试验计划；2023年在洮河上游紫果云杉、岷江冷杉天然林分布区全面开展亚高山暗针叶林分布区设置样方，进行野外植物调查、土壤取样以及相关文献的查阅和整理工作；明确亚高山暗针叶林天然林根际土壤细菌多样性优势物种，探讨影响根际土壤微生物群落的主要因素，完成一篇文章的撰写和发表。</t>
  </si>
  <si>
    <t>2023年，完成实验样地布设15处，地上植物数据、土壤样本采集完成；已经发表核心期刊文章3篇；土壤理化90份，土壤细菌和真菌样本完成测序180份；2023年度培养中级以及副高级工程师共计2名。总体上，基本完成项目预设绩效目标。</t>
  </si>
  <si>
    <t>指标1：天然林实验样地布设</t>
  </si>
  <si>
    <t>指标2：土壤微生物高通量测序数目</t>
  </si>
  <si>
    <t>指标1：紫果云杉、岷江冷杉天然林土壤微生物名录</t>
  </si>
  <si>
    <t>指标1：土壤微生物任务完成率（%）</t>
  </si>
  <si>
    <t>指标2：项目完成及时性</t>
  </si>
  <si>
    <t>指标1：权威核心期刊文章发表</t>
  </si>
  <si>
    <t>1篇</t>
  </si>
  <si>
    <t>3篇</t>
  </si>
  <si>
    <t>指标1：土壤微生物组成是否明确</t>
  </si>
  <si>
    <t>指标1：林区职工、周边群众满意度（%）</t>
  </si>
  <si>
    <t>白龙江林区异翅亚目（半翅目）多样性研究</t>
  </si>
  <si>
    <t>本项目拟通过对甘肃省白龙江林区异翅亚目昆虫的野外调查与标本采集，利用形态学、分类学及群落多样性的研究方法，对采集到的异翅亚目昆虫标本进行分类、鉴定，明确甘肃省白龙林区生态系统中异翅亚目昆虫的组成结构，同时完成林区内异翅亚目昆虫群落的垂直结构变化分析，结构特征的时间动态分析，以及不同立地环境异翅亚目昆虫种群结构的多样性变化。</t>
  </si>
  <si>
    <t>2023年全年已完成年度1次的有效采集，标本的制作与种类的鉴定工作。</t>
  </si>
  <si>
    <t>指标1：标本采集与制作</t>
  </si>
  <si>
    <t>指标2：标本种类鉴定</t>
  </si>
  <si>
    <t>指标1：名录初稿</t>
  </si>
  <si>
    <t>根据鉴定结果总结名录</t>
  </si>
  <si>
    <t>指标1：有效采集次数</t>
  </si>
  <si>
    <t>指标1：明确昆虫种类</t>
  </si>
  <si>
    <t>2023年甘肃省白龙江林业科学研究所办公用房租赁项目</t>
  </si>
  <si>
    <t>保障单位办公场所租赁资金及时支付。</t>
  </si>
  <si>
    <t>符合资金管理办法等相关规定。</t>
  </si>
  <si>
    <t>指标1：办公用房租赁面积</t>
  </si>
  <si>
    <t>2000m²</t>
  </si>
  <si>
    <t>指标1：安全事故发生数</t>
  </si>
  <si>
    <t>0起</t>
  </si>
  <si>
    <t>指标1：办公用房租赁及时性</t>
  </si>
  <si>
    <t>指标1：无额外支出成本</t>
  </si>
  <si>
    <t>0元</t>
  </si>
  <si>
    <t>指标1：按合同完成支付费用</t>
  </si>
  <si>
    <t>60万元</t>
  </si>
  <si>
    <t>已归集上缴国库</t>
  </si>
  <si>
    <t>指标1：单位人员工作效率提升</t>
  </si>
  <si>
    <t>提升</t>
  </si>
  <si>
    <t>指标1：生活生态环境改善程度</t>
  </si>
  <si>
    <t>改善</t>
  </si>
  <si>
    <t>指标1：项目持续发挥作用期限</t>
  </si>
  <si>
    <t>1年</t>
  </si>
  <si>
    <t>指标1：工作人员满意度</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</si>
</sst>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Red]\(0\)"/>
    <numFmt numFmtId="177" formatCode="0.00_ "/>
    <numFmt numFmtId="178" formatCode="0_ "/>
    <numFmt numFmtId="179" formatCode="0.000_ "/>
    <numFmt numFmtId="180" formatCode="0.0000_ "/>
  </numFmts>
  <fonts count="53">
    <font>
      <sz val="11"/>
      <color theme="1"/>
      <name val="宋体"/>
      <charset val="134"/>
      <scheme val="minor"/>
    </font>
    <font>
      <b/>
      <sz val="20"/>
      <color theme="1"/>
      <name val="宋体"/>
      <charset val="134"/>
    </font>
    <font>
      <sz val="9"/>
      <color theme="1"/>
      <name val="宋体"/>
      <charset val="134"/>
    </font>
    <font>
      <sz val="9"/>
      <name val="宋体"/>
      <charset val="134"/>
    </font>
    <font>
      <sz val="9"/>
      <color theme="1"/>
      <name val="宋体"/>
      <charset val="134"/>
      <scheme val="minor"/>
    </font>
    <font>
      <sz val="9"/>
      <color rgb="FF000000"/>
      <name val="宋体"/>
      <charset val="134"/>
      <scheme val="minor"/>
    </font>
    <font>
      <sz val="10"/>
      <name val="宋体"/>
      <charset val="134"/>
    </font>
    <font>
      <sz val="9"/>
      <color rgb="FFFF0000"/>
      <name val="宋体"/>
      <charset val="134"/>
    </font>
    <font>
      <sz val="9"/>
      <color theme="1"/>
      <name val="SimSun"/>
      <charset val="134"/>
    </font>
    <font>
      <sz val="9"/>
      <name val="宋体"/>
      <charset val="134"/>
      <scheme val="minor"/>
    </font>
    <font>
      <sz val="11"/>
      <color theme="1"/>
      <name val="黑体"/>
      <charset val="134"/>
    </font>
    <font>
      <sz val="11"/>
      <color rgb="FFFF0000"/>
      <name val="宋体"/>
      <charset val="134"/>
      <scheme val="minor"/>
    </font>
    <font>
      <b/>
      <sz val="20"/>
      <color theme="1"/>
      <name val="宋体"/>
      <charset val="134"/>
      <scheme val="minor"/>
    </font>
    <font>
      <b/>
      <sz val="20"/>
      <color rgb="FFFF0000"/>
      <name val="宋体"/>
      <charset val="134"/>
      <scheme val="minor"/>
    </font>
    <font>
      <b/>
      <sz val="11"/>
      <color theme="1"/>
      <name val="宋体"/>
      <charset val="134"/>
      <scheme val="minor"/>
    </font>
    <font>
      <b/>
      <sz val="11"/>
      <name val="宋体"/>
      <charset val="134"/>
      <scheme val="minor"/>
    </font>
    <font>
      <sz val="12"/>
      <color theme="1"/>
      <name val="宋体"/>
      <charset val="134"/>
      <scheme val="minor"/>
    </font>
    <font>
      <sz val="11"/>
      <name val="宋体"/>
      <charset val="134"/>
      <scheme val="minor"/>
    </font>
    <font>
      <sz val="12"/>
      <name val="宋体"/>
      <charset val="134"/>
    </font>
    <font>
      <b/>
      <sz val="20"/>
      <color rgb="FF000000"/>
      <name val="宋体"/>
      <charset val="134"/>
    </font>
    <font>
      <b/>
      <sz val="10.5"/>
      <color rgb="FF000000"/>
      <name val="宋体"/>
      <charset val="134"/>
    </font>
    <font>
      <sz val="10.5"/>
      <color rgb="FF000000"/>
      <name val="宋体"/>
      <charset val="134"/>
    </font>
    <font>
      <b/>
      <sz val="10.5"/>
      <name val="宋体"/>
      <charset val="134"/>
    </font>
    <font>
      <sz val="10.5"/>
      <name val="宋体"/>
      <charset val="134"/>
    </font>
    <font>
      <sz val="10.5"/>
      <color rgb="FF000000"/>
      <name val="Times New Roman"/>
      <charset val="134"/>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u/>
      <sz val="20"/>
      <color theme="1"/>
      <name val="宋体"/>
      <charset val="134"/>
    </font>
    <font>
      <vertAlign val="superscript"/>
      <sz val="9"/>
      <color theme="1"/>
      <name val="宋体"/>
      <charset val="134"/>
    </font>
    <font>
      <b/>
      <u/>
      <sz val="20"/>
      <color rgb="FF000000"/>
      <name val="宋体"/>
      <charset val="134"/>
    </font>
    <font>
      <b/>
      <sz val="28"/>
      <color theme="1"/>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rgb="FFC6EFCE"/>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36" fillId="4" borderId="0" applyNumberFormat="0" applyBorder="0" applyAlignment="0" applyProtection="0">
      <alignment vertical="center"/>
    </xf>
    <xf numFmtId="0" fontId="38" fillId="5"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7" borderId="0" applyNumberFormat="0" applyBorder="0" applyAlignment="0" applyProtection="0">
      <alignment vertical="center"/>
    </xf>
    <xf numFmtId="0" fontId="35" fillId="2" borderId="0" applyNumberFormat="0" applyBorder="0" applyAlignment="0" applyProtection="0">
      <alignment vertical="center"/>
    </xf>
    <xf numFmtId="43"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9" borderId="26" applyNumberFormat="0" applyFont="0" applyAlignment="0" applyProtection="0">
      <alignment vertical="center"/>
    </xf>
    <xf numFmtId="0" fontId="39" fillId="10"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29" applyNumberFormat="0" applyFill="0" applyAlignment="0" applyProtection="0">
      <alignment vertical="center"/>
    </xf>
    <xf numFmtId="0" fontId="44" fillId="0" borderId="29" applyNumberFormat="0" applyFill="0" applyAlignment="0" applyProtection="0">
      <alignment vertical="center"/>
    </xf>
    <xf numFmtId="0" fontId="39" fillId="12" borderId="0" applyNumberFormat="0" applyBorder="0" applyAlignment="0" applyProtection="0">
      <alignment vertical="center"/>
    </xf>
    <xf numFmtId="0" fontId="34" fillId="0" borderId="28" applyNumberFormat="0" applyFill="0" applyAlignment="0" applyProtection="0">
      <alignment vertical="center"/>
    </xf>
    <xf numFmtId="0" fontId="39" fillId="15" borderId="0" applyNumberFormat="0" applyBorder="0" applyAlignment="0" applyProtection="0">
      <alignment vertical="center"/>
    </xf>
    <xf numFmtId="0" fontId="46" fillId="18" borderId="30" applyNumberFormat="0" applyAlignment="0" applyProtection="0">
      <alignment vertical="center"/>
    </xf>
    <xf numFmtId="0" fontId="47" fillId="18" borderId="25" applyNumberFormat="0" applyAlignment="0" applyProtection="0">
      <alignment vertical="center"/>
    </xf>
    <xf numFmtId="0" fontId="48" fillId="23" borderId="31" applyNumberFormat="0" applyAlignment="0" applyProtection="0">
      <alignment vertical="center"/>
    </xf>
    <xf numFmtId="0" fontId="36" fillId="25" borderId="0" applyNumberFormat="0" applyBorder="0" applyAlignment="0" applyProtection="0">
      <alignment vertical="center"/>
    </xf>
    <xf numFmtId="0" fontId="39" fillId="14" borderId="0" applyNumberFormat="0" applyBorder="0" applyAlignment="0" applyProtection="0">
      <alignment vertical="center"/>
    </xf>
    <xf numFmtId="0" fontId="41" fillId="0" borderId="27" applyNumberFormat="0" applyFill="0" applyAlignment="0" applyProtection="0">
      <alignment vertical="center"/>
    </xf>
    <xf numFmtId="0" fontId="33" fillId="0" borderId="24" applyNumberFormat="0" applyFill="0" applyAlignment="0" applyProtection="0">
      <alignment vertical="center"/>
    </xf>
    <xf numFmtId="0" fontId="45" fillId="17" borderId="0" applyNumberFormat="0" applyBorder="0" applyAlignment="0" applyProtection="0">
      <alignment vertical="center"/>
    </xf>
    <xf numFmtId="0" fontId="42" fillId="11" borderId="0" applyNumberFormat="0" applyBorder="0" applyAlignment="0" applyProtection="0">
      <alignment vertical="center"/>
    </xf>
    <xf numFmtId="0" fontId="36" fillId="28" borderId="0" applyNumberFormat="0" applyBorder="0" applyAlignment="0" applyProtection="0">
      <alignment vertical="center"/>
    </xf>
    <xf numFmtId="0" fontId="39" fillId="20" borderId="0" applyNumberFormat="0" applyBorder="0" applyAlignment="0" applyProtection="0">
      <alignment vertical="center"/>
    </xf>
    <xf numFmtId="0" fontId="36" fillId="22" borderId="0" applyNumberFormat="0" applyBorder="0" applyAlignment="0" applyProtection="0">
      <alignment vertical="center"/>
    </xf>
    <xf numFmtId="0" fontId="36" fillId="21" borderId="0" applyNumberFormat="0" applyBorder="0" applyAlignment="0" applyProtection="0">
      <alignment vertical="center"/>
    </xf>
    <xf numFmtId="0" fontId="36" fillId="13" borderId="0" applyNumberFormat="0" applyBorder="0" applyAlignment="0" applyProtection="0">
      <alignment vertical="center"/>
    </xf>
    <xf numFmtId="0" fontId="36" fillId="19" borderId="0" applyNumberFormat="0" applyBorder="0" applyAlignment="0" applyProtection="0">
      <alignment vertical="center"/>
    </xf>
    <xf numFmtId="0" fontId="39" fillId="16" borderId="0" applyNumberFormat="0" applyBorder="0" applyAlignment="0" applyProtection="0">
      <alignment vertical="center"/>
    </xf>
    <xf numFmtId="0" fontId="39" fillId="30" borderId="0" applyNumberFormat="0" applyBorder="0" applyAlignment="0" applyProtection="0">
      <alignment vertical="center"/>
    </xf>
    <xf numFmtId="0" fontId="36" fillId="3" borderId="0" applyNumberFormat="0" applyBorder="0" applyAlignment="0" applyProtection="0">
      <alignment vertical="center"/>
    </xf>
    <xf numFmtId="0" fontId="36" fillId="31" borderId="0" applyNumberFormat="0" applyBorder="0" applyAlignment="0" applyProtection="0">
      <alignment vertical="center"/>
    </xf>
    <xf numFmtId="0" fontId="39" fillId="6" borderId="0" applyNumberFormat="0" applyBorder="0" applyAlignment="0" applyProtection="0">
      <alignment vertical="center"/>
    </xf>
    <xf numFmtId="0" fontId="18" fillId="0" borderId="0"/>
    <xf numFmtId="0" fontId="36" fillId="29" borderId="0" applyNumberFormat="0" applyBorder="0" applyAlignment="0" applyProtection="0">
      <alignment vertical="center"/>
    </xf>
    <xf numFmtId="0" fontId="39" fillId="24" borderId="0" applyNumberFormat="0" applyBorder="0" applyAlignment="0" applyProtection="0">
      <alignment vertical="center"/>
    </xf>
    <xf numFmtId="0" fontId="39" fillId="27" borderId="0" applyNumberFormat="0" applyBorder="0" applyAlignment="0" applyProtection="0">
      <alignment vertical="center"/>
    </xf>
    <xf numFmtId="0" fontId="36" fillId="26" borderId="0" applyNumberFormat="0" applyBorder="0" applyAlignment="0" applyProtection="0">
      <alignment vertical="center"/>
    </xf>
    <xf numFmtId="0" fontId="39" fillId="32" borderId="0" applyNumberFormat="0" applyBorder="0" applyAlignment="0" applyProtection="0">
      <alignment vertical="center"/>
    </xf>
    <xf numFmtId="0" fontId="18" fillId="0" borderId="0"/>
  </cellStyleXfs>
  <cellXfs count="189">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9"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xf>
    <xf numFmtId="9" fontId="4" fillId="0" borderId="1" xfId="0" applyNumberFormat="1" applyFont="1" applyBorder="1" applyAlignment="1">
      <alignment vertical="center" wrapText="1"/>
    </xf>
    <xf numFmtId="9" fontId="4" fillId="0" borderId="1" xfId="0" applyNumberFormat="1" applyFont="1" applyBorder="1"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9"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Font="1" applyBorder="1">
      <alignment vertical="center"/>
    </xf>
    <xf numFmtId="0" fontId="4" fillId="0" borderId="9" xfId="0" applyFont="1" applyBorder="1" applyAlignment="1">
      <alignment horizontal="left" vertical="center"/>
    </xf>
    <xf numFmtId="0" fontId="2" fillId="0" borderId="1" xfId="0" applyFont="1" applyBorder="1" applyAlignment="1">
      <alignment horizontal="left" vertical="center" wrapText="1"/>
    </xf>
    <xf numFmtId="0" fontId="6" fillId="0" borderId="1" xfId="50" applyFont="1" applyFill="1" applyBorder="1" applyAlignment="1">
      <alignment horizontal="center" vertical="center" wrapText="1"/>
    </xf>
    <xf numFmtId="178" fontId="6" fillId="0" borderId="1" xfId="50"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177" fontId="3"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6" fillId="0" borderId="1" xfId="44" applyFont="1" applyFill="1" applyBorder="1" applyAlignment="1">
      <alignment horizontal="center" vertical="center" wrapText="1"/>
    </xf>
    <xf numFmtId="0" fontId="7" fillId="0" borderId="1" xfId="0" applyFont="1" applyBorder="1" applyAlignment="1">
      <alignment horizontal="center" vertical="center" wrapText="1"/>
    </xf>
    <xf numFmtId="58"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10" fontId="3" fillId="0" borderId="1" xfId="0" applyNumberFormat="1" applyFont="1" applyBorder="1" applyAlignment="1">
      <alignment horizontal="center" vertical="center" wrapText="1"/>
    </xf>
    <xf numFmtId="177" fontId="3" fillId="0" borderId="1" xfId="0" applyNumberFormat="1" applyFont="1" applyBorder="1" applyAlignment="1">
      <alignment horizontal="left" vertical="center" wrapText="1" indent="1"/>
    </xf>
    <xf numFmtId="10" fontId="7" fillId="0" borderId="1" xfId="0" applyNumberFormat="1" applyFont="1" applyBorder="1" applyAlignment="1">
      <alignment horizontal="center" vertical="center" wrapText="1"/>
    </xf>
    <xf numFmtId="177" fontId="7" fillId="0" borderId="1" xfId="0" applyNumberFormat="1" applyFont="1" applyBorder="1" applyAlignment="1">
      <alignment horizontal="left" vertical="center" wrapText="1" indent="1"/>
    </xf>
    <xf numFmtId="10" fontId="2" fillId="0" borderId="7"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177" fontId="2" fillId="0" borderId="1" xfId="0" applyNumberFormat="1" applyFont="1" applyBorder="1" applyAlignment="1">
      <alignment horizontal="left" vertical="center" wrapText="1" indent="1"/>
    </xf>
    <xf numFmtId="177" fontId="9"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6" fillId="0" borderId="1" xfId="44" applyFont="1" applyFill="1" applyBorder="1" applyAlignment="1">
      <alignment horizontal="left" vertical="center" wrapText="1"/>
    </xf>
    <xf numFmtId="9" fontId="8" fillId="0" borderId="1" xfId="0" applyNumberFormat="1" applyFont="1" applyBorder="1" applyAlignment="1">
      <alignment horizontal="center" vertical="center" wrapText="1"/>
    </xf>
    <xf numFmtId="179" fontId="6" fillId="0" borderId="1" xfId="44" applyNumberFormat="1" applyFont="1" applyFill="1" applyBorder="1" applyAlignment="1">
      <alignment horizontal="left" vertical="center" wrapText="1"/>
    </xf>
    <xf numFmtId="0" fontId="3" fillId="0" borderId="1" xfId="50" applyFont="1" applyFill="1" applyBorder="1" applyAlignment="1">
      <alignment horizontal="center" vertical="center" wrapText="1"/>
    </xf>
    <xf numFmtId="9" fontId="3" fillId="0" borderId="1" xfId="50" applyNumberFormat="1" applyFont="1" applyFill="1" applyBorder="1" applyAlignment="1">
      <alignment horizontal="center" vertical="center" wrapText="1"/>
    </xf>
    <xf numFmtId="0" fontId="4" fillId="0" borderId="1" xfId="0" applyFont="1" applyBorder="1">
      <alignment vertical="center"/>
    </xf>
    <xf numFmtId="180" fontId="2" fillId="0" borderId="1" xfId="0" applyNumberFormat="1" applyFont="1" applyBorder="1" applyAlignment="1">
      <alignment horizontal="left" vertical="center" wrapText="1" indent="1"/>
    </xf>
    <xf numFmtId="49" fontId="4" fillId="0" borderId="1" xfId="0" applyNumberFormat="1" applyFont="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lignment vertical="center"/>
    </xf>
    <xf numFmtId="177" fontId="0" fillId="0" borderId="0" xfId="0" applyNumberFormat="1">
      <alignment vertical="center"/>
    </xf>
    <xf numFmtId="10" fontId="0" fillId="0" borderId="0" xfId="0" applyNumberFormat="1">
      <alignment vertical="center"/>
    </xf>
    <xf numFmtId="0" fontId="12" fillId="0" borderId="0" xfId="0" applyFont="1" applyAlignment="1">
      <alignment horizontal="center" vertical="center"/>
    </xf>
    <xf numFmtId="0" fontId="13" fillId="0" borderId="0" xfId="0" applyFont="1" applyAlignment="1">
      <alignment horizontal="center" vertical="center"/>
    </xf>
    <xf numFmtId="177" fontId="12" fillId="0" borderId="0" xfId="0" applyNumberFormat="1" applyFont="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177" fontId="14" fillId="0" borderId="1" xfId="0" applyNumberFormat="1" applyFont="1" applyBorder="1" applyAlignment="1">
      <alignment horizontal="center" vertical="center" wrapText="1"/>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center" vertical="center" wrapText="1"/>
    </xf>
    <xf numFmtId="177" fontId="0" fillId="0" borderId="1" xfId="0" applyNumberForma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xf>
    <xf numFmtId="0" fontId="11" fillId="0" borderId="1" xfId="0" applyFont="1" applyBorder="1">
      <alignment vertical="center"/>
    </xf>
    <xf numFmtId="10" fontId="12" fillId="0" borderId="0" xfId="0" applyNumberFormat="1" applyFont="1" applyAlignment="1">
      <alignment horizontal="center" vertical="center"/>
    </xf>
    <xf numFmtId="10" fontId="14" fillId="0" borderId="1" xfId="0" applyNumberFormat="1" applyFont="1" applyBorder="1" applyAlignment="1">
      <alignment horizontal="center" vertical="center" wrapText="1"/>
    </xf>
    <xf numFmtId="177" fontId="14" fillId="0" borderId="5" xfId="0" applyNumberFormat="1" applyFont="1" applyBorder="1" applyAlignment="1">
      <alignment horizontal="center" vertical="center"/>
    </xf>
    <xf numFmtId="177" fontId="14" fillId="0" borderId="10" xfId="0" applyNumberFormat="1" applyFont="1" applyBorder="1" applyAlignment="1">
      <alignment horizontal="center" vertical="center"/>
    </xf>
    <xf numFmtId="10" fontId="14" fillId="0" borderId="1" xfId="0" applyNumberFormat="1" applyFont="1" applyBorder="1" applyAlignment="1">
      <alignment horizontal="center" vertical="center"/>
    </xf>
    <xf numFmtId="177" fontId="14" fillId="0" borderId="6" xfId="0" applyNumberFormat="1" applyFont="1" applyBorder="1" applyAlignment="1">
      <alignment horizontal="center" vertical="center"/>
    </xf>
    <xf numFmtId="10" fontId="0" fillId="0" borderId="1" xfId="0" applyNumberFormat="1" applyBorder="1" applyAlignment="1">
      <alignment horizontal="center" vertical="center"/>
    </xf>
    <xf numFmtId="0" fontId="0" fillId="0" borderId="0" xfId="0" applyFont="1" applyFill="1" applyBorder="1" applyAlignment="1"/>
    <xf numFmtId="0" fontId="0" fillId="0" borderId="0" xfId="0" applyFont="1" applyFill="1" applyAlignment="1"/>
    <xf numFmtId="180" fontId="0" fillId="0" borderId="0" xfId="0" applyNumberFormat="1" applyFont="1" applyFill="1" applyBorder="1" applyAlignment="1"/>
    <xf numFmtId="0" fontId="18" fillId="0" borderId="0" xfId="0" applyFont="1" applyFill="1" applyBorder="1" applyAlignment="1">
      <alignment vertical="center"/>
    </xf>
    <xf numFmtId="0" fontId="19" fillId="0" borderId="11" xfId="0" applyFont="1" applyFill="1" applyBorder="1" applyAlignment="1">
      <alignment horizontal="center" vertical="center" wrapText="1"/>
    </xf>
    <xf numFmtId="180" fontId="19" fillId="0" borderId="1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180" fontId="21" fillId="0" borderId="8"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180" fontId="20" fillId="0" borderId="1" xfId="0" applyNumberFormat="1" applyFont="1" applyFill="1" applyBorder="1" applyAlignment="1">
      <alignment horizontal="center" vertical="center"/>
    </xf>
    <xf numFmtId="0" fontId="20" fillId="0" borderId="10" xfId="0" applyFont="1" applyFill="1" applyBorder="1" applyAlignment="1">
      <alignment horizontal="center"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center" vertical="center" wrapText="1"/>
    </xf>
    <xf numFmtId="10" fontId="22" fillId="0" borderId="7" xfId="0" applyNumberFormat="1" applyFont="1" applyFill="1" applyBorder="1" applyAlignment="1">
      <alignment horizontal="center" vertical="center" wrapText="1"/>
    </xf>
    <xf numFmtId="10" fontId="22" fillId="0" borderId="9"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177" fontId="21" fillId="0" borderId="5" xfId="0" applyNumberFormat="1" applyFont="1" applyFill="1" applyBorder="1" applyAlignment="1">
      <alignment horizontal="center" vertical="center" wrapText="1"/>
    </xf>
    <xf numFmtId="177" fontId="23" fillId="0" borderId="5" xfId="0" applyNumberFormat="1" applyFont="1" applyFill="1" applyBorder="1" applyAlignment="1">
      <alignment horizontal="center" vertical="center" wrapText="1"/>
    </xf>
    <xf numFmtId="9" fontId="23" fillId="0" borderId="7"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4" fontId="21" fillId="0" borderId="5" xfId="0" applyNumberFormat="1" applyFont="1" applyFill="1" applyBorder="1" applyAlignment="1">
      <alignment horizontal="center" vertical="center" wrapText="1"/>
    </xf>
    <xf numFmtId="10" fontId="23" fillId="0" borderId="7" xfId="0" applyNumberFormat="1" applyFont="1" applyFill="1" applyBorder="1" applyAlignment="1">
      <alignment horizontal="center" vertical="center" wrapText="1"/>
    </xf>
    <xf numFmtId="10" fontId="23" fillId="0" borderId="9" xfId="0"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1" fillId="0" borderId="8"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7" xfId="0" applyFont="1" applyFill="1" applyBorder="1" applyAlignment="1">
      <alignment horizontal="left" vertical="center" wrapText="1"/>
    </xf>
    <xf numFmtId="9" fontId="21" fillId="0" borderId="1" xfId="0" applyNumberFormat="1"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wrapText="1"/>
    </xf>
    <xf numFmtId="177" fontId="21" fillId="0" borderId="1" xfId="0"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0" xfId="0" applyFont="1" applyFill="1" applyBorder="1" applyAlignment="1">
      <alignment horizontal="center" vertical="center" wrapText="1"/>
    </xf>
    <xf numFmtId="177" fontId="21" fillId="0" borderId="1" xfId="0" applyNumberFormat="1" applyFont="1" applyFill="1" applyBorder="1" applyAlignment="1">
      <alignment vertical="center" wrapText="1"/>
    </xf>
    <xf numFmtId="0" fontId="21" fillId="0" borderId="14" xfId="0"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0" fontId="21" fillId="0" borderId="20" xfId="0" applyFont="1" applyFill="1" applyBorder="1" applyAlignment="1">
      <alignment horizontal="left" vertical="center" wrapText="1"/>
    </xf>
    <xf numFmtId="0" fontId="24" fillId="0" borderId="1" xfId="0" applyNumberFormat="1" applyFont="1" applyFill="1" applyBorder="1" applyAlignment="1" applyProtection="1">
      <alignment horizontal="center" vertical="center" wrapText="1"/>
    </xf>
    <xf numFmtId="0" fontId="23"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1" xfId="0" applyFont="1" applyFill="1" applyBorder="1" applyAlignment="1">
      <alignment horizontal="left" vertical="center" wrapText="1"/>
    </xf>
    <xf numFmtId="180" fontId="21" fillId="0" borderId="11" xfId="0" applyNumberFormat="1" applyFont="1" applyFill="1" applyBorder="1" applyAlignment="1">
      <alignment horizontal="left" vertical="center" wrapText="1"/>
    </xf>
    <xf numFmtId="0" fontId="21" fillId="0" borderId="0" xfId="0" applyFont="1" applyFill="1" applyAlignment="1">
      <alignment horizontal="left" vertical="center" wrapText="1"/>
    </xf>
    <xf numFmtId="180" fontId="21" fillId="0" borderId="0" xfId="0" applyNumberFormat="1" applyFont="1" applyFill="1" applyAlignment="1">
      <alignment horizontal="left" vertical="center" wrapText="1"/>
    </xf>
    <xf numFmtId="0" fontId="21"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177" fontId="20" fillId="0" borderId="9"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1" fillId="0" borderId="9" xfId="0" applyFont="1" applyFill="1" applyBorder="1" applyAlignment="1">
      <alignment horizontal="left" vertical="center" wrapText="1"/>
    </xf>
    <xf numFmtId="9" fontId="21" fillId="0" borderId="1" xfId="0" applyNumberFormat="1" applyFont="1" applyFill="1" applyBorder="1" applyAlignment="1">
      <alignment vertical="center" wrapText="1"/>
    </xf>
    <xf numFmtId="0" fontId="21" fillId="0" borderId="23" xfId="0" applyFont="1" applyFill="1" applyBorder="1" applyAlignment="1">
      <alignment horizontal="left" vertical="center" wrapText="1"/>
    </xf>
    <xf numFmtId="0" fontId="16" fillId="0" borderId="0" xfId="0" applyFont="1">
      <alignment vertical="center"/>
    </xf>
    <xf numFmtId="0" fontId="0" fillId="0" borderId="0" xfId="0" applyBorder="1">
      <alignment vertical="center"/>
    </xf>
    <xf numFmtId="0" fontId="12" fillId="0" borderId="0" xfId="0" applyFont="1" applyBorder="1" applyAlignment="1">
      <alignment horizontal="center" vertical="center"/>
    </xf>
    <xf numFmtId="0" fontId="25"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26" fillId="0" borderId="0" xfId="0" applyFont="1">
      <alignment vertical="center"/>
    </xf>
    <xf numFmtId="0" fontId="27" fillId="0" borderId="0" xfId="0" applyFont="1" applyAlignment="1">
      <alignment horizontal="center" vertical="center" wrapText="1"/>
    </xf>
    <xf numFmtId="0" fontId="0" fillId="0" borderId="0" xfId="0" applyAlignment="1">
      <alignment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16" fillId="0" borderId="0" xfId="0"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6" sqref="A6"/>
    </sheetView>
  </sheetViews>
  <sheetFormatPr defaultColWidth="9" defaultRowHeight="13.5"/>
  <cols>
    <col min="1" max="1" width="181.375" customWidth="1"/>
  </cols>
  <sheetData>
    <row r="1" ht="45" customHeight="1" spans="1:1">
      <c r="A1" s="182" t="s">
        <v>0</v>
      </c>
    </row>
    <row r="2" ht="149.25" customHeight="1" spans="1:11">
      <c r="A2" s="183" t="s">
        <v>1</v>
      </c>
      <c r="B2" s="184"/>
      <c r="C2" s="184"/>
      <c r="D2" s="184"/>
      <c r="E2" s="184"/>
      <c r="F2" s="184"/>
      <c r="G2" s="184"/>
      <c r="H2" s="184"/>
      <c r="I2" s="184"/>
      <c r="J2" s="184"/>
      <c r="K2" s="184"/>
    </row>
    <row r="3" ht="51" customHeight="1" spans="1:11">
      <c r="A3" s="185"/>
      <c r="B3" s="184"/>
      <c r="C3" s="184"/>
      <c r="D3" s="184"/>
      <c r="E3" s="184"/>
      <c r="F3" s="184"/>
      <c r="G3" s="184"/>
      <c r="H3" s="184"/>
      <c r="I3" s="184"/>
      <c r="J3" s="184"/>
      <c r="K3" s="184"/>
    </row>
    <row r="4" ht="51" customHeight="1" spans="1:11">
      <c r="A4" s="185"/>
      <c r="B4" s="184"/>
      <c r="C4" s="184"/>
      <c r="D4" s="184"/>
      <c r="E4" s="184"/>
      <c r="F4" s="184"/>
      <c r="G4" s="184"/>
      <c r="H4" s="184"/>
      <c r="I4" s="184"/>
      <c r="J4" s="184"/>
      <c r="K4" s="184"/>
    </row>
    <row r="5" ht="51" customHeight="1" spans="1:11">
      <c r="A5" s="186" t="s">
        <v>2</v>
      </c>
      <c r="B5" s="184"/>
      <c r="C5" s="184"/>
      <c r="D5" s="184"/>
      <c r="E5" s="184"/>
      <c r="F5" s="184"/>
      <c r="G5" s="184"/>
      <c r="H5" s="184"/>
      <c r="I5" s="184"/>
      <c r="J5" s="184"/>
      <c r="K5" s="184"/>
    </row>
    <row r="6" ht="51" customHeight="1" spans="1:11">
      <c r="A6" s="186" t="s">
        <v>3</v>
      </c>
      <c r="B6" s="184"/>
      <c r="C6" s="184"/>
      <c r="D6" s="184"/>
      <c r="E6" s="184"/>
      <c r="F6" s="184"/>
      <c r="G6" s="184"/>
      <c r="H6" s="184"/>
      <c r="I6" s="184"/>
      <c r="J6" s="184"/>
      <c r="K6" s="184"/>
    </row>
    <row r="7" ht="51" customHeight="1" spans="1:11">
      <c r="A7" s="187" t="s">
        <v>4</v>
      </c>
      <c r="B7" s="184"/>
      <c r="C7" s="184"/>
      <c r="D7" s="184"/>
      <c r="E7" s="184"/>
      <c r="F7" s="184"/>
      <c r="G7" s="184"/>
      <c r="H7" s="184"/>
      <c r="I7" s="184"/>
      <c r="J7" s="184"/>
      <c r="K7" s="184"/>
    </row>
    <row r="8" s="174" customFormat="1" ht="27" customHeight="1" spans="1:1">
      <c r="A8" s="188"/>
    </row>
    <row r="9" s="174" customFormat="1" ht="27" customHeight="1"/>
    <row r="10" s="174" customFormat="1" ht="27" customHeight="1"/>
  </sheetData>
  <pageMargins left="0.699305555555556" right="0.759722222222222" top="2.01944444444444" bottom="1.6" header="0.919444444444445" footer="1.05972222222222"/>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topLeftCell="A4" workbookViewId="0">
      <selection activeCell="B18" sqref="B18"/>
    </sheetView>
  </sheetViews>
  <sheetFormatPr defaultColWidth="9" defaultRowHeight="13.5"/>
  <cols>
    <col min="1" max="1" width="90.0916666666667" customWidth="1"/>
  </cols>
  <sheetData>
    <row r="1" spans="1:1">
      <c r="A1" s="175"/>
    </row>
    <row r="2" ht="40.5" customHeight="1" spans="1:1">
      <c r="A2" s="176" t="s">
        <v>5</v>
      </c>
    </row>
    <row r="3" ht="19.5" customHeight="1" spans="1:1">
      <c r="A3" s="175"/>
    </row>
    <row r="4" s="174" customFormat="1" ht="30.75" customHeight="1" spans="1:1">
      <c r="A4" s="177" t="s">
        <v>6</v>
      </c>
    </row>
    <row r="5" s="174" customFormat="1" ht="30.75" customHeight="1" spans="1:1">
      <c r="A5" s="177" t="s">
        <v>7</v>
      </c>
    </row>
    <row r="6" s="174" customFormat="1" ht="30.75" customHeight="1" spans="1:1">
      <c r="A6" s="177" t="s">
        <v>8</v>
      </c>
    </row>
    <row r="7" s="174" customFormat="1" ht="30.75" customHeight="1" spans="1:1">
      <c r="A7" s="177" t="s">
        <v>9</v>
      </c>
    </row>
    <row r="8" s="174" customFormat="1" ht="30.75" customHeight="1" spans="1:1">
      <c r="A8" s="178" t="s">
        <v>10</v>
      </c>
    </row>
    <row r="9" s="174" customFormat="1" ht="30.75" customHeight="1" spans="1:1">
      <c r="A9" s="179" t="s">
        <v>11</v>
      </c>
    </row>
    <row r="10" s="174" customFormat="1" ht="30.75" customHeight="1" spans="1:1">
      <c r="A10" s="180" t="s">
        <v>12</v>
      </c>
    </row>
    <row r="11" s="174" customFormat="1" ht="30.75" customHeight="1" spans="1:1">
      <c r="A11" s="180" t="s">
        <v>13</v>
      </c>
    </row>
    <row r="12" s="174" customFormat="1" ht="30.75" customHeight="1" spans="1:1">
      <c r="A12" s="180" t="s">
        <v>14</v>
      </c>
    </row>
    <row r="13" s="174" customFormat="1" ht="30.75" customHeight="1" spans="1:1">
      <c r="A13" s="180" t="s">
        <v>15</v>
      </c>
    </row>
    <row r="14" s="174" customFormat="1" ht="30.75" customHeight="1" spans="1:1">
      <c r="A14" s="180" t="s">
        <v>16</v>
      </c>
    </row>
    <row r="15" s="174" customFormat="1" ht="30.75" customHeight="1" spans="1:1">
      <c r="A15" s="180" t="s">
        <v>17</v>
      </c>
    </row>
    <row r="16" s="174" customFormat="1" ht="30.75" customHeight="1" spans="1:1">
      <c r="A16" s="180" t="s">
        <v>18</v>
      </c>
    </row>
    <row r="17" s="174" customFormat="1" ht="30.75" customHeight="1" spans="1:1">
      <c r="A17" s="180" t="s">
        <v>19</v>
      </c>
    </row>
    <row r="18" ht="30" customHeight="1" spans="1:1">
      <c r="A18" s="180" t="s">
        <v>20</v>
      </c>
    </row>
    <row r="19" ht="30" customHeight="1" spans="1:1">
      <c r="A19" s="180" t="s">
        <v>21</v>
      </c>
    </row>
    <row r="20" ht="30" customHeight="1" spans="1:1">
      <c r="A20" s="181" t="s">
        <v>22</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5"/>
  <sheetViews>
    <sheetView workbookViewId="0">
      <selection activeCell="H30" sqref="H30:H34"/>
    </sheetView>
  </sheetViews>
  <sheetFormatPr defaultColWidth="11" defaultRowHeight="14.25"/>
  <cols>
    <col min="1" max="1" width="24.7583333333333" style="98" customWidth="1"/>
    <col min="2" max="2" width="22.125" style="98" customWidth="1"/>
    <col min="3" max="3" width="23.625" style="98" customWidth="1"/>
    <col min="4" max="4" width="29.2583333333333" style="98" customWidth="1"/>
    <col min="5" max="5" width="14" style="98" customWidth="1"/>
    <col min="6" max="6" width="14.2583333333333" style="98" customWidth="1"/>
    <col min="7" max="7" width="13.2583333333333" style="98" customWidth="1"/>
    <col min="8" max="8" width="11.875" style="100" customWidth="1"/>
    <col min="9" max="9" width="23.7583333333333" style="98" customWidth="1"/>
    <col min="10" max="16378" width="11" style="98"/>
    <col min="16379" max="16384" width="11" style="101"/>
  </cols>
  <sheetData>
    <row r="1" s="98" customFormat="1" ht="64.5" customHeight="1" spans="1:9">
      <c r="A1" s="102" t="s">
        <v>23</v>
      </c>
      <c r="B1" s="102"/>
      <c r="C1" s="102"/>
      <c r="D1" s="102"/>
      <c r="E1" s="102"/>
      <c r="F1" s="102"/>
      <c r="G1" s="102"/>
      <c r="H1" s="103"/>
      <c r="I1" s="102"/>
    </row>
    <row r="2" s="98" customFormat="1" ht="30" customHeight="1" spans="1:9">
      <c r="A2" s="104" t="s">
        <v>24</v>
      </c>
      <c r="B2" s="105"/>
      <c r="C2" s="106"/>
      <c r="D2" s="106"/>
      <c r="E2" s="106"/>
      <c r="F2" s="106"/>
      <c r="G2" s="106"/>
      <c r="H2" s="107"/>
      <c r="I2" s="167"/>
    </row>
    <row r="3" s="98" customFormat="1" ht="26.25" customHeight="1" spans="1:9">
      <c r="A3" s="108" t="s">
        <v>25</v>
      </c>
      <c r="B3" s="109"/>
      <c r="C3" s="109" t="s">
        <v>26</v>
      </c>
      <c r="D3" s="110" t="s">
        <v>27</v>
      </c>
      <c r="E3" s="111" t="s">
        <v>28</v>
      </c>
      <c r="F3" s="112" t="s">
        <v>29</v>
      </c>
      <c r="G3" s="113"/>
      <c r="H3" s="114" t="s">
        <v>30</v>
      </c>
      <c r="I3" s="168" t="s">
        <v>31</v>
      </c>
    </row>
    <row r="4" s="98" customFormat="1" ht="23.25" customHeight="1" spans="1:9">
      <c r="A4" s="115"/>
      <c r="B4" s="116" t="s">
        <v>32</v>
      </c>
      <c r="C4" s="109">
        <v>2042.43</v>
      </c>
      <c r="D4" s="117">
        <v>2101.09</v>
      </c>
      <c r="E4" s="117">
        <v>1947.18</v>
      </c>
      <c r="F4" s="118">
        <f>E4/D4</f>
        <v>0.926747545321714</v>
      </c>
      <c r="G4" s="119"/>
      <c r="H4" s="120">
        <v>10</v>
      </c>
      <c r="I4" s="169">
        <f>I5+I6</f>
        <v>8.40365507084034</v>
      </c>
    </row>
    <row r="5" s="98" customFormat="1" ht="23.25" customHeight="1" spans="1:9">
      <c r="A5" s="115"/>
      <c r="B5" s="121" t="s">
        <v>33</v>
      </c>
      <c r="C5" s="122">
        <v>1675.36</v>
      </c>
      <c r="D5" s="123">
        <v>1619.02</v>
      </c>
      <c r="E5" s="123">
        <v>1619.02</v>
      </c>
      <c r="F5" s="124">
        <v>1</v>
      </c>
      <c r="G5" s="125"/>
      <c r="H5" s="120">
        <v>5</v>
      </c>
      <c r="I5" s="170">
        <f>F5*H5</f>
        <v>5</v>
      </c>
    </row>
    <row r="6" s="98" customFormat="1" ht="23.25" customHeight="1" spans="1:9">
      <c r="A6" s="126"/>
      <c r="B6" s="121" t="s">
        <v>34</v>
      </c>
      <c r="C6" s="127">
        <v>367.06</v>
      </c>
      <c r="D6" s="123">
        <v>482.07</v>
      </c>
      <c r="E6" s="123">
        <v>328.16</v>
      </c>
      <c r="F6" s="128">
        <f>E6/D6</f>
        <v>0.680731014168067</v>
      </c>
      <c r="G6" s="129"/>
      <c r="H6" s="120">
        <v>5</v>
      </c>
      <c r="I6" s="170">
        <f>H6*F6</f>
        <v>3.40365507084033</v>
      </c>
    </row>
    <row r="7" s="98" customFormat="1" ht="23.25" customHeight="1" spans="1:9">
      <c r="A7" s="104" t="s">
        <v>35</v>
      </c>
      <c r="B7" s="108" t="s">
        <v>36</v>
      </c>
      <c r="C7" s="108"/>
      <c r="D7" s="108"/>
      <c r="E7" s="109" t="s">
        <v>37</v>
      </c>
      <c r="F7" s="109"/>
      <c r="G7" s="109"/>
      <c r="H7" s="130"/>
      <c r="I7" s="109"/>
    </row>
    <row r="8" s="98" customFormat="1" ht="33.95" customHeight="1" spans="1:9">
      <c r="A8" s="131"/>
      <c r="B8" s="121" t="s">
        <v>38</v>
      </c>
      <c r="C8" s="121"/>
      <c r="D8" s="121"/>
      <c r="E8" s="132" t="s">
        <v>39</v>
      </c>
      <c r="F8" s="132"/>
      <c r="G8" s="132"/>
      <c r="H8" s="132"/>
      <c r="I8" s="171"/>
    </row>
    <row r="9" s="98" customFormat="1" ht="23.25" customHeight="1" spans="1:9">
      <c r="A9" s="131"/>
      <c r="B9" s="121" t="s">
        <v>40</v>
      </c>
      <c r="C9" s="121"/>
      <c r="D9" s="121"/>
      <c r="E9" s="132" t="s">
        <v>41</v>
      </c>
      <c r="F9" s="132"/>
      <c r="G9" s="132"/>
      <c r="H9" s="132"/>
      <c r="I9" s="171"/>
    </row>
    <row r="10" s="98" customFormat="1" ht="23.25" customHeight="1" spans="1:9">
      <c r="A10" s="133" t="s">
        <v>42</v>
      </c>
      <c r="B10" s="110" t="s">
        <v>43</v>
      </c>
      <c r="C10" s="134" t="s">
        <v>44</v>
      </c>
      <c r="D10" s="111" t="s">
        <v>45</v>
      </c>
      <c r="E10" s="109" t="s">
        <v>46</v>
      </c>
      <c r="F10" s="109" t="s">
        <v>47</v>
      </c>
      <c r="G10" s="109" t="s">
        <v>30</v>
      </c>
      <c r="H10" s="130" t="s">
        <v>31</v>
      </c>
      <c r="I10" s="109" t="s">
        <v>48</v>
      </c>
    </row>
    <row r="11" s="98" customFormat="1" ht="23.25" customHeight="1" spans="1:9">
      <c r="A11" s="133"/>
      <c r="B11" s="135" t="s">
        <v>49</v>
      </c>
      <c r="C11" s="136" t="s">
        <v>50</v>
      </c>
      <c r="D11" s="137" t="s">
        <v>51</v>
      </c>
      <c r="E11" s="138" t="s">
        <v>52</v>
      </c>
      <c r="F11" s="138">
        <v>1</v>
      </c>
      <c r="G11" s="139">
        <v>2</v>
      </c>
      <c r="H11" s="140">
        <f>F11*G11</f>
        <v>2</v>
      </c>
      <c r="I11" s="172"/>
    </row>
    <row r="12" s="98" customFormat="1" ht="23.25" customHeight="1" spans="1:9">
      <c r="A12" s="133"/>
      <c r="B12" s="141"/>
      <c r="C12" s="142"/>
      <c r="D12" s="137" t="s">
        <v>53</v>
      </c>
      <c r="E12" s="138" t="s">
        <v>54</v>
      </c>
      <c r="F12" s="138">
        <f>F6</f>
        <v>0.680731014168067</v>
      </c>
      <c r="G12" s="139">
        <v>2</v>
      </c>
      <c r="H12" s="140">
        <f>F12*G12</f>
        <v>1.36146202833613</v>
      </c>
      <c r="I12" s="172"/>
    </row>
    <row r="13" s="98" customFormat="1" ht="23.25" customHeight="1" spans="1:9">
      <c r="A13" s="133"/>
      <c r="B13" s="141"/>
      <c r="C13" s="142"/>
      <c r="D13" s="137" t="s">
        <v>55</v>
      </c>
      <c r="E13" s="138" t="s">
        <v>56</v>
      </c>
      <c r="F13" s="138">
        <v>1</v>
      </c>
      <c r="G13" s="139">
        <v>2</v>
      </c>
      <c r="H13" s="140">
        <f>F13*G13</f>
        <v>2</v>
      </c>
      <c r="I13" s="172"/>
    </row>
    <row r="14" s="98" customFormat="1" ht="23.25" customHeight="1" spans="1:9">
      <c r="A14" s="133"/>
      <c r="B14" s="141"/>
      <c r="C14" s="143"/>
      <c r="D14" s="137" t="s">
        <v>57</v>
      </c>
      <c r="E14" s="138" t="s">
        <v>58</v>
      </c>
      <c r="F14" s="138">
        <v>0.46</v>
      </c>
      <c r="G14" s="139">
        <v>2</v>
      </c>
      <c r="H14" s="140">
        <v>2</v>
      </c>
      <c r="I14" s="172"/>
    </row>
    <row r="15" s="98" customFormat="1" ht="23.25" customHeight="1" spans="1:9">
      <c r="A15" s="133"/>
      <c r="B15" s="141"/>
      <c r="C15" s="144" t="s">
        <v>59</v>
      </c>
      <c r="D15" s="137" t="s">
        <v>60</v>
      </c>
      <c r="E15" s="133" t="s">
        <v>61</v>
      </c>
      <c r="F15" s="133" t="s">
        <v>61</v>
      </c>
      <c r="G15" s="133">
        <v>2</v>
      </c>
      <c r="H15" s="145">
        <v>2</v>
      </c>
      <c r="I15" s="116"/>
    </row>
    <row r="16" s="98" customFormat="1" ht="23.25" customHeight="1" spans="1:9">
      <c r="A16" s="133"/>
      <c r="B16" s="141"/>
      <c r="C16" s="143"/>
      <c r="D16" s="137" t="s">
        <v>62</v>
      </c>
      <c r="E16" s="133" t="s">
        <v>63</v>
      </c>
      <c r="F16" s="133" t="s">
        <v>63</v>
      </c>
      <c r="G16" s="133">
        <v>2</v>
      </c>
      <c r="H16" s="145">
        <v>2</v>
      </c>
      <c r="I16" s="116"/>
    </row>
    <row r="17" s="98" customFormat="1" ht="23.25" customHeight="1" spans="1:9">
      <c r="A17" s="133"/>
      <c r="B17" s="141"/>
      <c r="C17" s="146" t="s">
        <v>64</v>
      </c>
      <c r="D17" s="137" t="s">
        <v>65</v>
      </c>
      <c r="E17" s="133" t="s">
        <v>63</v>
      </c>
      <c r="F17" s="133" t="s">
        <v>63</v>
      </c>
      <c r="G17" s="133">
        <v>2</v>
      </c>
      <c r="H17" s="145">
        <v>2</v>
      </c>
      <c r="I17" s="116"/>
    </row>
    <row r="18" s="98" customFormat="1" ht="23.25" customHeight="1" spans="1:9">
      <c r="A18" s="133"/>
      <c r="B18" s="141"/>
      <c r="C18" s="147" t="s">
        <v>66</v>
      </c>
      <c r="D18" s="137" t="s">
        <v>67</v>
      </c>
      <c r="E18" s="133" t="s">
        <v>63</v>
      </c>
      <c r="F18" s="133" t="s">
        <v>63</v>
      </c>
      <c r="G18" s="133">
        <v>2</v>
      </c>
      <c r="H18" s="145">
        <v>2</v>
      </c>
      <c r="I18" s="116"/>
    </row>
    <row r="19" s="98" customFormat="1" ht="23.25" customHeight="1" spans="1:9">
      <c r="A19" s="133"/>
      <c r="B19" s="141"/>
      <c r="C19" s="147" t="s">
        <v>68</v>
      </c>
      <c r="D19" s="137" t="s">
        <v>69</v>
      </c>
      <c r="E19" s="138">
        <v>1</v>
      </c>
      <c r="F19" s="138">
        <v>1</v>
      </c>
      <c r="G19" s="139">
        <v>2</v>
      </c>
      <c r="H19" s="140">
        <v>2</v>
      </c>
      <c r="I19" s="172"/>
    </row>
    <row r="20" s="98" customFormat="1" ht="23.25" customHeight="1" spans="1:9">
      <c r="A20" s="133"/>
      <c r="B20" s="148"/>
      <c r="C20" s="147" t="s">
        <v>70</v>
      </c>
      <c r="D20" s="137" t="s">
        <v>71</v>
      </c>
      <c r="E20" s="133" t="s">
        <v>61</v>
      </c>
      <c r="F20" s="133" t="s">
        <v>61</v>
      </c>
      <c r="G20" s="133">
        <v>2</v>
      </c>
      <c r="H20" s="145">
        <v>2</v>
      </c>
      <c r="I20" s="116"/>
    </row>
    <row r="21" s="98" customFormat="1" ht="23.25" customHeight="1" spans="1:9">
      <c r="A21" s="133"/>
      <c r="B21" s="149" t="s">
        <v>72</v>
      </c>
      <c r="C21" s="136" t="s">
        <v>73</v>
      </c>
      <c r="D21" s="137" t="s">
        <v>74</v>
      </c>
      <c r="E21" s="138" t="s">
        <v>75</v>
      </c>
      <c r="F21" s="133">
        <v>6</v>
      </c>
      <c r="G21" s="133">
        <v>10</v>
      </c>
      <c r="H21" s="145">
        <v>10</v>
      </c>
      <c r="I21" s="116"/>
    </row>
    <row r="22" s="98" customFormat="1" ht="23.25" customHeight="1" spans="1:9">
      <c r="A22" s="133"/>
      <c r="B22" s="150"/>
      <c r="C22" s="142"/>
      <c r="D22" s="137" t="s">
        <v>76</v>
      </c>
      <c r="E22" s="116"/>
      <c r="F22" s="116"/>
      <c r="G22" s="116"/>
      <c r="H22" s="151"/>
      <c r="I22" s="116"/>
    </row>
    <row r="23" s="98" customFormat="1" ht="23.25" customHeight="1" spans="1:9">
      <c r="A23" s="133"/>
      <c r="B23" s="150"/>
      <c r="C23" s="142"/>
      <c r="D23" s="137" t="s">
        <v>77</v>
      </c>
      <c r="E23" s="116"/>
      <c r="F23" s="116"/>
      <c r="G23" s="116"/>
      <c r="H23" s="151"/>
      <c r="I23" s="116"/>
    </row>
    <row r="24" s="98" customFormat="1" ht="23.25" customHeight="1" spans="1:9">
      <c r="A24" s="133"/>
      <c r="B24" s="150"/>
      <c r="C24" s="152"/>
      <c r="D24" s="137" t="s">
        <v>78</v>
      </c>
      <c r="E24" s="116"/>
      <c r="F24" s="116"/>
      <c r="G24" s="116"/>
      <c r="H24" s="151"/>
      <c r="I24" s="116"/>
    </row>
    <row r="25" s="98" customFormat="1" ht="23.25" customHeight="1" spans="1:9">
      <c r="A25" s="133"/>
      <c r="B25" s="150"/>
      <c r="C25" s="133" t="s">
        <v>79</v>
      </c>
      <c r="D25" s="137" t="s">
        <v>80</v>
      </c>
      <c r="E25" s="116"/>
      <c r="F25" s="116"/>
      <c r="G25" s="116"/>
      <c r="H25" s="151"/>
      <c r="I25" s="116"/>
    </row>
    <row r="26" s="98" customFormat="1" ht="23.25" customHeight="1" spans="1:9">
      <c r="A26" s="133"/>
      <c r="B26" s="150"/>
      <c r="C26" s="133"/>
      <c r="D26" s="137" t="s">
        <v>81</v>
      </c>
      <c r="E26" s="138" t="s">
        <v>82</v>
      </c>
      <c r="F26" s="153" t="s">
        <v>83</v>
      </c>
      <c r="G26" s="133">
        <v>10</v>
      </c>
      <c r="H26" s="145">
        <v>9</v>
      </c>
      <c r="I26" s="116"/>
    </row>
    <row r="27" s="98" customFormat="1" ht="23.25" customHeight="1" spans="1:9">
      <c r="A27" s="133"/>
      <c r="B27" s="150"/>
      <c r="C27" s="133"/>
      <c r="D27" s="137" t="s">
        <v>84</v>
      </c>
      <c r="E27" s="153" t="s">
        <v>83</v>
      </c>
      <c r="F27" s="153" t="s">
        <v>83</v>
      </c>
      <c r="G27" s="133">
        <v>10</v>
      </c>
      <c r="H27" s="145">
        <v>9</v>
      </c>
      <c r="I27" s="116"/>
    </row>
    <row r="28" s="98" customFormat="1" ht="23.25" customHeight="1" spans="1:9">
      <c r="A28" s="133"/>
      <c r="B28" s="150"/>
      <c r="C28" s="136" t="s">
        <v>85</v>
      </c>
      <c r="D28" s="154" t="s">
        <v>86</v>
      </c>
      <c r="E28" s="155" t="s">
        <v>87</v>
      </c>
      <c r="F28" s="155">
        <v>1</v>
      </c>
      <c r="G28" s="133">
        <v>10</v>
      </c>
      <c r="H28" s="145">
        <f>G28</f>
        <v>10</v>
      </c>
      <c r="I28" s="116"/>
    </row>
    <row r="29" s="98" customFormat="1" ht="23.25" customHeight="1" spans="1:9">
      <c r="A29" s="133"/>
      <c r="B29" s="156"/>
      <c r="C29" s="143"/>
      <c r="D29" s="154" t="s">
        <v>88</v>
      </c>
      <c r="E29" s="155">
        <v>0</v>
      </c>
      <c r="F29" s="155">
        <v>0</v>
      </c>
      <c r="G29" s="133">
        <v>10</v>
      </c>
      <c r="H29" s="145">
        <f>G29</f>
        <v>10</v>
      </c>
      <c r="I29" s="116"/>
    </row>
    <row r="30" s="98" customFormat="1" ht="23.25" customHeight="1" spans="1:9">
      <c r="A30" s="133"/>
      <c r="B30" s="157" t="s">
        <v>89</v>
      </c>
      <c r="C30" s="146" t="s">
        <v>90</v>
      </c>
      <c r="D30" s="137" t="s">
        <v>91</v>
      </c>
      <c r="E30" s="153" t="s">
        <v>92</v>
      </c>
      <c r="F30" s="153" t="s">
        <v>92</v>
      </c>
      <c r="G30" s="139">
        <v>2</v>
      </c>
      <c r="H30" s="140">
        <v>2</v>
      </c>
      <c r="I30" s="116"/>
    </row>
    <row r="31" s="98" customFormat="1" ht="23.25" customHeight="1" spans="1:9">
      <c r="A31" s="133"/>
      <c r="B31" s="141"/>
      <c r="C31" s="147" t="s">
        <v>93</v>
      </c>
      <c r="D31" s="137" t="s">
        <v>94</v>
      </c>
      <c r="E31" s="153" t="s">
        <v>95</v>
      </c>
      <c r="F31" s="153" t="s">
        <v>95</v>
      </c>
      <c r="G31" s="139">
        <v>2</v>
      </c>
      <c r="H31" s="140">
        <v>2</v>
      </c>
      <c r="I31" s="116"/>
    </row>
    <row r="32" s="98" customFormat="1" ht="23.25" customHeight="1" spans="1:9">
      <c r="A32" s="133"/>
      <c r="B32" s="141"/>
      <c r="C32" s="147" t="s">
        <v>96</v>
      </c>
      <c r="D32" s="137" t="s">
        <v>97</v>
      </c>
      <c r="E32" s="153" t="s">
        <v>98</v>
      </c>
      <c r="F32" s="153">
        <v>0.95</v>
      </c>
      <c r="G32" s="139">
        <v>2</v>
      </c>
      <c r="H32" s="140">
        <f>F32*G32</f>
        <v>1.9</v>
      </c>
      <c r="I32" s="172"/>
    </row>
    <row r="33" s="98" customFormat="1" ht="23.25" customHeight="1" spans="1:9">
      <c r="A33" s="133"/>
      <c r="B33" s="141"/>
      <c r="C33" s="147" t="s">
        <v>99</v>
      </c>
      <c r="D33" s="137" t="s">
        <v>100</v>
      </c>
      <c r="E33" s="153" t="s">
        <v>92</v>
      </c>
      <c r="F33" s="153" t="s">
        <v>92</v>
      </c>
      <c r="G33" s="139">
        <v>2</v>
      </c>
      <c r="H33" s="140">
        <v>2</v>
      </c>
      <c r="I33" s="116"/>
    </row>
    <row r="34" s="98" customFormat="1" ht="23.25" customHeight="1" spans="1:9">
      <c r="A34" s="133"/>
      <c r="B34" s="141"/>
      <c r="C34" s="136" t="s">
        <v>101</v>
      </c>
      <c r="D34" s="158" t="s">
        <v>102</v>
      </c>
      <c r="E34" s="153" t="s">
        <v>92</v>
      </c>
      <c r="F34" s="153" t="s">
        <v>92</v>
      </c>
      <c r="G34" s="139">
        <v>2</v>
      </c>
      <c r="H34" s="140">
        <v>2</v>
      </c>
      <c r="I34" s="116"/>
    </row>
    <row r="35" s="98" customFormat="1" ht="23.25" customHeight="1" spans="1:9">
      <c r="A35" s="133"/>
      <c r="B35" s="133" t="s">
        <v>103</v>
      </c>
      <c r="C35" s="159" t="s">
        <v>104</v>
      </c>
      <c r="D35" s="158" t="s">
        <v>104</v>
      </c>
      <c r="E35" s="153" t="s">
        <v>105</v>
      </c>
      <c r="F35" s="153" t="s">
        <v>56</v>
      </c>
      <c r="G35" s="133">
        <v>5</v>
      </c>
      <c r="H35" s="145">
        <v>5</v>
      </c>
      <c r="I35" s="116"/>
    </row>
    <row r="36" s="98" customFormat="1" ht="23.25" customHeight="1" spans="1:9">
      <c r="A36" s="133"/>
      <c r="B36" s="133"/>
      <c r="C36" s="133" t="s">
        <v>106</v>
      </c>
      <c r="D36" s="121" t="s">
        <v>106</v>
      </c>
      <c r="E36" s="153" t="s">
        <v>105</v>
      </c>
      <c r="F36" s="153" t="s">
        <v>56</v>
      </c>
      <c r="G36" s="133">
        <v>5</v>
      </c>
      <c r="H36" s="145">
        <v>5</v>
      </c>
      <c r="I36" s="116"/>
    </row>
    <row r="37" s="98" customFormat="1" ht="23.25" customHeight="1" spans="1:9">
      <c r="A37" s="112" t="s">
        <v>107</v>
      </c>
      <c r="B37" s="160"/>
      <c r="C37" s="160"/>
      <c r="D37" s="160"/>
      <c r="E37" s="160"/>
      <c r="F37" s="160"/>
      <c r="G37" s="113"/>
      <c r="H37" s="161">
        <f>H11+H12+H13+H14+H15+H16+H17+H18+H19+H20+H21+H22+H23+H24+H25+H26+H27+H28+H29+H30+H31+H32+H33+H34+H35+H36+I4</f>
        <v>95.6651170991765</v>
      </c>
      <c r="I37" s="116"/>
    </row>
    <row r="38" s="98" customFormat="1" ht="23.25" customHeight="1" spans="1:9">
      <c r="A38" s="162" t="s">
        <v>108</v>
      </c>
      <c r="B38" s="163"/>
      <c r="C38" s="163"/>
      <c r="D38" s="163"/>
      <c r="E38" s="163"/>
      <c r="F38" s="163"/>
      <c r="G38" s="163"/>
      <c r="H38" s="164"/>
      <c r="I38" s="173"/>
    </row>
    <row r="39" s="99" customFormat="1" ht="45.95" customHeight="1" spans="1:9">
      <c r="A39" s="165" t="s">
        <v>109</v>
      </c>
      <c r="B39" s="165"/>
      <c r="C39" s="165"/>
      <c r="D39" s="165"/>
      <c r="E39" s="165"/>
      <c r="F39" s="165"/>
      <c r="G39" s="165"/>
      <c r="H39" s="166"/>
      <c r="I39" s="165"/>
    </row>
    <row r="40" s="99" customFormat="1" ht="42.75" customHeight="1" spans="1:9">
      <c r="A40" s="165" t="s">
        <v>110</v>
      </c>
      <c r="B40" s="165"/>
      <c r="C40" s="165"/>
      <c r="D40" s="165"/>
      <c r="E40" s="165"/>
      <c r="F40" s="165"/>
      <c r="G40" s="165"/>
      <c r="H40" s="166"/>
      <c r="I40" s="165"/>
    </row>
    <row r="41" s="98" customFormat="1" ht="13.5" spans="8:8">
      <c r="H41" s="100"/>
    </row>
    <row r="42" s="98" customFormat="1" ht="13.5" spans="8:8">
      <c r="H42" s="100"/>
    </row>
    <row r="43" s="98" customFormat="1" ht="13.5" spans="8:8">
      <c r="H43" s="100"/>
    </row>
    <row r="44" s="98" customFormat="1" ht="13.5" spans="8:8">
      <c r="H44" s="100"/>
    </row>
    <row r="45" s="98" customFormat="1" spans="8:16381">
      <c r="H45" s="100"/>
      <c r="XEY45" s="101"/>
      <c r="XEZ45" s="101"/>
      <c r="XFA45" s="101"/>
    </row>
  </sheetData>
  <mergeCells count="28">
    <mergeCell ref="A1:I1"/>
    <mergeCell ref="B2:I2"/>
    <mergeCell ref="F3:G3"/>
    <mergeCell ref="F4:G4"/>
    <mergeCell ref="F5:G5"/>
    <mergeCell ref="F6:G6"/>
    <mergeCell ref="B7:D7"/>
    <mergeCell ref="E7:I7"/>
    <mergeCell ref="B8:D8"/>
    <mergeCell ref="E8:I8"/>
    <mergeCell ref="B9:D9"/>
    <mergeCell ref="E9:I9"/>
    <mergeCell ref="A37:G37"/>
    <mergeCell ref="A38:I38"/>
    <mergeCell ref="A39:I39"/>
    <mergeCell ref="A40:I40"/>
    <mergeCell ref="A3:A6"/>
    <mergeCell ref="A7:A9"/>
    <mergeCell ref="A10:A36"/>
    <mergeCell ref="B11:B20"/>
    <mergeCell ref="B21:B29"/>
    <mergeCell ref="B30:B34"/>
    <mergeCell ref="B35:B36"/>
    <mergeCell ref="C11:C14"/>
    <mergeCell ref="C15:C16"/>
    <mergeCell ref="C21:C24"/>
    <mergeCell ref="C25:C27"/>
    <mergeCell ref="C28:C29"/>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C2" sqref="C2:C4"/>
    </sheetView>
  </sheetViews>
  <sheetFormatPr defaultColWidth="9" defaultRowHeight="13.5"/>
  <cols>
    <col min="1" max="1" width="8.125" style="71" customWidth="1"/>
    <col min="2" max="2" width="55.7583333333333" customWidth="1"/>
    <col min="3" max="3" width="12.625" style="72" customWidth="1"/>
    <col min="4" max="4" width="12.625" customWidth="1"/>
    <col min="5" max="6" width="13.2583333333333" customWidth="1"/>
    <col min="7" max="7" width="12.625" customWidth="1"/>
    <col min="8" max="8" width="12.625" style="73" customWidth="1"/>
    <col min="9" max="9" width="12.625" style="74" customWidth="1"/>
    <col min="10" max="10" width="12.625" style="73" customWidth="1"/>
    <col min="11" max="11" width="13.5" customWidth="1"/>
  </cols>
  <sheetData>
    <row r="1" ht="57" customHeight="1" spans="1:11">
      <c r="A1" s="75" t="s">
        <v>111</v>
      </c>
      <c r="B1" s="75"/>
      <c r="C1" s="76"/>
      <c r="D1" s="75"/>
      <c r="E1" s="75"/>
      <c r="F1" s="75"/>
      <c r="G1" s="75"/>
      <c r="H1" s="77"/>
      <c r="I1" s="91"/>
      <c r="J1" s="77"/>
      <c r="K1" s="75"/>
    </row>
    <row r="2" s="70" customFormat="1" ht="30" customHeight="1" spans="1:11">
      <c r="A2" s="78" t="s">
        <v>112</v>
      </c>
      <c r="B2" s="79" t="s">
        <v>113</v>
      </c>
      <c r="C2" s="80" t="s">
        <v>114</v>
      </c>
      <c r="D2" s="79" t="s">
        <v>115</v>
      </c>
      <c r="E2" s="79"/>
      <c r="F2" s="79"/>
      <c r="G2" s="79"/>
      <c r="H2" s="81"/>
      <c r="I2" s="92"/>
      <c r="J2" s="93" t="s">
        <v>116</v>
      </c>
      <c r="K2" s="84" t="s">
        <v>117</v>
      </c>
    </row>
    <row r="3" s="70" customFormat="1" ht="30" customHeight="1" spans="1:11">
      <c r="A3" s="82"/>
      <c r="B3" s="79"/>
      <c r="C3" s="80"/>
      <c r="D3" s="79" t="s">
        <v>27</v>
      </c>
      <c r="E3" s="79"/>
      <c r="F3" s="79"/>
      <c r="G3" s="79"/>
      <c r="H3" s="81" t="s">
        <v>118</v>
      </c>
      <c r="I3" s="92" t="s">
        <v>119</v>
      </c>
      <c r="J3" s="94"/>
      <c r="K3" s="84"/>
    </row>
    <row r="4" s="70" customFormat="1" ht="30" customHeight="1" spans="1:11">
      <c r="A4" s="83"/>
      <c r="B4" s="79"/>
      <c r="C4" s="80"/>
      <c r="D4" s="84" t="s">
        <v>120</v>
      </c>
      <c r="E4" s="79" t="s">
        <v>121</v>
      </c>
      <c r="F4" s="79" t="s">
        <v>122</v>
      </c>
      <c r="G4" s="79" t="s">
        <v>123</v>
      </c>
      <c r="H4" s="81"/>
      <c r="I4" s="95"/>
      <c r="J4" s="96"/>
      <c r="K4" s="84"/>
    </row>
    <row r="5" s="70" customFormat="1" ht="30" customHeight="1" spans="1:11">
      <c r="A5" s="61">
        <v>1</v>
      </c>
      <c r="B5" s="85" t="s">
        <v>124</v>
      </c>
      <c r="C5" s="86" t="s">
        <v>125</v>
      </c>
      <c r="D5" s="61">
        <v>30</v>
      </c>
      <c r="E5" s="61">
        <v>30</v>
      </c>
      <c r="F5" s="60"/>
      <c r="G5" s="60"/>
      <c r="H5" s="87">
        <v>13.39</v>
      </c>
      <c r="I5" s="97">
        <f>H5/E5</f>
        <v>0.446333333333333</v>
      </c>
      <c r="J5" s="87">
        <f>' 1.（阿夏杓兰属植物生态学特性及保护）项目支出绩效自评表'!K40</f>
        <v>84.46</v>
      </c>
      <c r="K5" s="84"/>
    </row>
    <row r="6" s="70" customFormat="1" ht="30" customHeight="1" spans="1:11">
      <c r="A6" s="61">
        <v>2</v>
      </c>
      <c r="B6" s="88" t="s">
        <v>126</v>
      </c>
      <c r="C6" s="86" t="s">
        <v>125</v>
      </c>
      <c r="D6" s="61">
        <v>20</v>
      </c>
      <c r="E6" s="61">
        <v>20</v>
      </c>
      <c r="F6" s="60"/>
      <c r="G6" s="60"/>
      <c r="H6" s="87">
        <v>12.4</v>
      </c>
      <c r="I6" s="97">
        <f>H6/E6</f>
        <v>0.62</v>
      </c>
      <c r="J6" s="87">
        <f>'2.（楤木繁育及高效栽培技术研究示范）项目支出绩效自评表'!K40</f>
        <v>92.2</v>
      </c>
      <c r="K6" s="84"/>
    </row>
    <row r="7" s="70" customFormat="1" ht="46" customHeight="1" spans="1:11">
      <c r="A7" s="61">
        <v>3</v>
      </c>
      <c r="B7" s="85" t="s">
        <v>127</v>
      </c>
      <c r="C7" s="86" t="s">
        <v>125</v>
      </c>
      <c r="D7" s="61">
        <v>30</v>
      </c>
      <c r="E7" s="61">
        <v>30</v>
      </c>
      <c r="F7" s="60"/>
      <c r="G7" s="60"/>
      <c r="H7" s="87">
        <v>18.26</v>
      </c>
      <c r="I7" s="97">
        <f>H7/E7</f>
        <v>0.608666666666667</v>
      </c>
      <c r="J7" s="87">
        <f>'3.（油橄榄叶部病害安全防治药剂筛选）支出绩效自评表 '!K40</f>
        <v>91.09</v>
      </c>
      <c r="K7" s="84"/>
    </row>
    <row r="8" s="70" customFormat="1" ht="30" customHeight="1" spans="1:11">
      <c r="A8" s="61">
        <v>4</v>
      </c>
      <c r="B8" s="85" t="s">
        <v>128</v>
      </c>
      <c r="C8" s="86" t="s">
        <v>125</v>
      </c>
      <c r="D8" s="61">
        <v>100</v>
      </c>
      <c r="E8" s="61">
        <v>100</v>
      </c>
      <c r="F8" s="60"/>
      <c r="G8" s="60"/>
      <c r="H8" s="87">
        <v>1.52</v>
      </c>
      <c r="I8" s="97">
        <f>H8/E8</f>
        <v>0.0152</v>
      </c>
      <c r="J8" s="87">
        <v>91.52</v>
      </c>
      <c r="K8" s="84"/>
    </row>
    <row r="9" s="70" customFormat="1" ht="30" customHeight="1" spans="1:11">
      <c r="A9" s="61">
        <v>5</v>
      </c>
      <c r="B9" s="85" t="s">
        <v>129</v>
      </c>
      <c r="C9" s="86" t="s">
        <v>125</v>
      </c>
      <c r="D9" s="61">
        <v>2</v>
      </c>
      <c r="E9" s="61">
        <v>2</v>
      </c>
      <c r="F9" s="60"/>
      <c r="G9" s="60"/>
      <c r="H9" s="87">
        <v>2</v>
      </c>
      <c r="I9" s="97">
        <v>1</v>
      </c>
      <c r="J9" s="87">
        <v>100</v>
      </c>
      <c r="K9" s="84"/>
    </row>
    <row r="10" s="70" customFormat="1" ht="30" customHeight="1" spans="1:11">
      <c r="A10" s="61">
        <v>6</v>
      </c>
      <c r="B10" s="85" t="s">
        <v>130</v>
      </c>
      <c r="C10" s="86" t="s">
        <v>125</v>
      </c>
      <c r="D10" s="61">
        <v>15</v>
      </c>
      <c r="E10" s="61">
        <v>15</v>
      </c>
      <c r="F10" s="60"/>
      <c r="G10" s="60"/>
      <c r="H10" s="87">
        <v>0</v>
      </c>
      <c r="I10" s="97">
        <v>0</v>
      </c>
      <c r="J10" s="87">
        <v>85</v>
      </c>
      <c r="K10" s="84"/>
    </row>
    <row r="11" s="70" customFormat="1" ht="30" customHeight="1" spans="1:11">
      <c r="A11" s="61">
        <v>7</v>
      </c>
      <c r="B11" s="85" t="s">
        <v>131</v>
      </c>
      <c r="C11" s="86" t="s">
        <v>125</v>
      </c>
      <c r="D11" s="61">
        <v>28.73</v>
      </c>
      <c r="E11" s="61"/>
      <c r="F11" s="61">
        <v>28.73</v>
      </c>
      <c r="G11" s="60"/>
      <c r="H11" s="61">
        <v>28.73</v>
      </c>
      <c r="I11" s="97">
        <v>1</v>
      </c>
      <c r="J11" s="87">
        <v>96.25</v>
      </c>
      <c r="K11" s="84"/>
    </row>
    <row r="12" s="70" customFormat="1" ht="30" customHeight="1" spans="1:11">
      <c r="A12" s="61">
        <v>8</v>
      </c>
      <c r="B12" s="85" t="s">
        <v>132</v>
      </c>
      <c r="C12" s="86" t="s">
        <v>125</v>
      </c>
      <c r="D12" s="61">
        <v>39</v>
      </c>
      <c r="E12" s="61"/>
      <c r="F12" s="61">
        <v>39</v>
      </c>
      <c r="G12" s="60"/>
      <c r="H12" s="87">
        <v>34.52</v>
      </c>
      <c r="I12" s="97">
        <f t="shared" ref="I12:I17" si="0">H12/F12</f>
        <v>0.885128205128205</v>
      </c>
      <c r="J12" s="87">
        <f>'8.（大果青杄繁育技术推广示范项目）支出绩效自评表 '!K40</f>
        <v>93.051282051282</v>
      </c>
      <c r="K12" s="84"/>
    </row>
    <row r="13" s="70" customFormat="1" ht="30" customHeight="1" spans="1:11">
      <c r="A13" s="61">
        <v>9</v>
      </c>
      <c r="B13" s="85" t="s">
        <v>133</v>
      </c>
      <c r="C13" s="86" t="s">
        <v>125</v>
      </c>
      <c r="D13" s="61">
        <v>120</v>
      </c>
      <c r="E13" s="61"/>
      <c r="F13" s="61">
        <v>120</v>
      </c>
      <c r="G13" s="60"/>
      <c r="H13" s="87">
        <v>120</v>
      </c>
      <c r="I13" s="97">
        <f t="shared" si="0"/>
        <v>1</v>
      </c>
      <c r="J13" s="87">
        <v>99</v>
      </c>
      <c r="K13" s="84"/>
    </row>
    <row r="14" s="70" customFormat="1" ht="30" customHeight="1" spans="1:11">
      <c r="A14" s="61">
        <v>10</v>
      </c>
      <c r="B14" s="85" t="s">
        <v>134</v>
      </c>
      <c r="C14" s="86" t="s">
        <v>125</v>
      </c>
      <c r="D14" s="61">
        <v>14.56</v>
      </c>
      <c r="E14" s="61"/>
      <c r="F14" s="61">
        <v>14.56</v>
      </c>
      <c r="G14" s="60"/>
      <c r="H14" s="61">
        <v>14.56</v>
      </c>
      <c r="I14" s="97">
        <f t="shared" si="0"/>
        <v>1</v>
      </c>
      <c r="J14" s="87">
        <f>'10.（2021年创新合作项目云杉锈病研究）支出绩效自'!K40</f>
        <v>98</v>
      </c>
      <c r="K14" s="84"/>
    </row>
    <row r="15" s="70" customFormat="1" ht="30" customHeight="1" spans="1:11">
      <c r="A15" s="61">
        <v>11</v>
      </c>
      <c r="B15" s="85" t="s">
        <v>135</v>
      </c>
      <c r="C15" s="86" t="s">
        <v>125</v>
      </c>
      <c r="D15" s="61">
        <v>12.47</v>
      </c>
      <c r="E15" s="61"/>
      <c r="F15" s="61">
        <v>12.47</v>
      </c>
      <c r="G15" s="60"/>
      <c r="H15" s="61">
        <v>12.47</v>
      </c>
      <c r="I15" s="97">
        <f t="shared" si="0"/>
        <v>1</v>
      </c>
      <c r="J15" s="87">
        <f>'11.（2022年创新合作项目洮河上游土壤）支出绩效自评表 '!K40</f>
        <v>95</v>
      </c>
      <c r="K15" s="84"/>
    </row>
    <row r="16" s="70" customFormat="1" ht="30" customHeight="1" spans="1:11">
      <c r="A16" s="61">
        <v>12</v>
      </c>
      <c r="B16" s="85" t="s">
        <v>136</v>
      </c>
      <c r="C16" s="86" t="s">
        <v>125</v>
      </c>
      <c r="D16" s="61">
        <v>10.31</v>
      </c>
      <c r="E16" s="61"/>
      <c r="F16" s="61">
        <v>10.31</v>
      </c>
      <c r="G16" s="60"/>
      <c r="H16" s="61">
        <v>10.31</v>
      </c>
      <c r="I16" s="97">
        <f t="shared" si="0"/>
        <v>1</v>
      </c>
      <c r="J16" s="87">
        <f>'12.（2022年创新合作项目异翅亚目）支出绩效自评表'!K40</f>
        <v>89</v>
      </c>
      <c r="K16" s="84"/>
    </row>
    <row r="17" s="70" customFormat="1" ht="30" customHeight="1" spans="1:11">
      <c r="A17" s="61">
        <v>13</v>
      </c>
      <c r="B17" s="89" t="s">
        <v>137</v>
      </c>
      <c r="C17" s="86" t="s">
        <v>125</v>
      </c>
      <c r="D17" s="61">
        <v>60</v>
      </c>
      <c r="E17" s="61"/>
      <c r="F17" s="61">
        <v>60</v>
      </c>
      <c r="G17" s="60"/>
      <c r="H17" s="87">
        <v>60</v>
      </c>
      <c r="I17" s="97">
        <f t="shared" si="0"/>
        <v>1</v>
      </c>
      <c r="J17" s="87">
        <v>100</v>
      </c>
      <c r="K17" s="89" t="s">
        <v>138</v>
      </c>
    </row>
    <row r="18" ht="30" customHeight="1" spans="1:11">
      <c r="A18" s="61"/>
      <c r="B18" s="89" t="s">
        <v>139</v>
      </c>
      <c r="C18" s="90"/>
      <c r="D18" s="61">
        <f>D5+D6+D7+D8+D9+D10+D11+D12+D13+D14+D15+D16+D17</f>
        <v>482.07</v>
      </c>
      <c r="E18" s="61">
        <f>E5+E6+E7+E8+E9+E10+E11+E12+E13+E14+E15+E16+E17</f>
        <v>197</v>
      </c>
      <c r="F18" s="61">
        <f>F5+F6+F7+F8+F9+F10+F11+F12+F13+F14+F15+F16+F17</f>
        <v>285.07</v>
      </c>
      <c r="G18" s="61"/>
      <c r="H18" s="61">
        <f>H5+H6+H7+H8+H9+H10+H11+H12+H13+H14+H15+H16+H17</f>
        <v>328.16</v>
      </c>
      <c r="I18" s="97">
        <f>H18/D18</f>
        <v>0.680731014168067</v>
      </c>
      <c r="J18" s="87">
        <f>(J5+J6+J7+J8+J9+J10+J11+J12+J13+J14+J15+J16+J17)/13</f>
        <v>93.4285601577909</v>
      </c>
      <c r="K18" s="6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22" workbookViewId="0">
      <selection activeCell="R37" sqref="R37"/>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141</v>
      </c>
      <c r="D2" s="2"/>
      <c r="E2" s="2"/>
      <c r="F2" s="2"/>
      <c r="G2" s="2"/>
      <c r="H2" s="2"/>
      <c r="I2" s="2"/>
      <c r="J2" s="2"/>
      <c r="K2" s="2"/>
      <c r="L2" s="2"/>
      <c r="M2" s="2"/>
      <c r="N2" s="2"/>
    </row>
    <row r="3" ht="15" customHeight="1" spans="1:14">
      <c r="A3" s="2" t="s">
        <v>114</v>
      </c>
      <c r="B3" s="2"/>
      <c r="C3" s="2" t="s">
        <v>142</v>
      </c>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2">
        <v>30</v>
      </c>
      <c r="F6" s="2">
        <v>30</v>
      </c>
      <c r="G6" s="2"/>
      <c r="H6" s="2">
        <v>13.39</v>
      </c>
      <c r="I6" s="2"/>
      <c r="J6" s="2">
        <v>10</v>
      </c>
      <c r="K6" s="2"/>
      <c r="L6" s="56">
        <v>0.446</v>
      </c>
      <c r="M6" s="2"/>
      <c r="N6" s="2">
        <v>4.46</v>
      </c>
    </row>
    <row r="7" ht="15" customHeight="1" spans="1:14">
      <c r="A7" s="2"/>
      <c r="B7" s="2"/>
      <c r="C7" s="2" t="s">
        <v>149</v>
      </c>
      <c r="D7" s="2"/>
      <c r="E7" s="2">
        <v>30</v>
      </c>
      <c r="F7" s="2">
        <v>30</v>
      </c>
      <c r="G7" s="2"/>
      <c r="H7" s="2">
        <v>13.39</v>
      </c>
      <c r="I7" s="2"/>
      <c r="J7" s="2">
        <v>10</v>
      </c>
      <c r="K7" s="2"/>
      <c r="L7" s="56">
        <v>0.446</v>
      </c>
      <c r="M7" s="2"/>
      <c r="N7" s="2">
        <v>4.46</v>
      </c>
    </row>
    <row r="8" ht="15" customHeight="1" spans="1:14">
      <c r="A8" s="2"/>
      <c r="B8" s="2"/>
      <c r="C8" s="2" t="s">
        <v>150</v>
      </c>
      <c r="D8" s="2"/>
      <c r="E8" s="2"/>
      <c r="F8" s="2"/>
      <c r="G8" s="2"/>
      <c r="H8" s="2"/>
      <c r="I8" s="2"/>
      <c r="J8" s="2" t="s">
        <v>151</v>
      </c>
      <c r="K8" s="2"/>
      <c r="L8" s="2"/>
      <c r="M8" s="2"/>
      <c r="N8" s="2" t="s">
        <v>151</v>
      </c>
    </row>
    <row r="9" ht="15" customHeight="1" spans="1:14">
      <c r="A9" s="2"/>
      <c r="B9" s="2"/>
      <c r="C9" s="2" t="s">
        <v>152</v>
      </c>
      <c r="D9" s="2"/>
      <c r="E9" s="2"/>
      <c r="F9" s="2"/>
      <c r="G9" s="2"/>
      <c r="H9" s="2"/>
      <c r="I9" s="2"/>
      <c r="J9" s="2" t="s">
        <v>151</v>
      </c>
      <c r="K9" s="2"/>
      <c r="L9" s="2"/>
      <c r="M9" s="2"/>
      <c r="N9" s="2" t="s">
        <v>151</v>
      </c>
    </row>
    <row r="10" ht="15" customHeight="1" spans="1:14">
      <c r="A10" s="2" t="s">
        <v>153</v>
      </c>
      <c r="B10" s="2" t="s">
        <v>36</v>
      </c>
      <c r="C10" s="2"/>
      <c r="D10" s="2"/>
      <c r="E10" s="2"/>
      <c r="F10" s="2"/>
      <c r="G10" s="2"/>
      <c r="H10" s="2" t="s">
        <v>154</v>
      </c>
      <c r="I10" s="2"/>
      <c r="J10" s="2"/>
      <c r="K10" s="2"/>
      <c r="L10" s="2"/>
      <c r="M10" s="2"/>
      <c r="N10" s="2"/>
    </row>
    <row r="11" ht="42" customHeight="1" spans="1:14">
      <c r="A11" s="2"/>
      <c r="B11" s="28" t="s">
        <v>155</v>
      </c>
      <c r="C11" s="28"/>
      <c r="D11" s="28"/>
      <c r="E11" s="28"/>
      <c r="F11" s="28"/>
      <c r="G11" s="28"/>
      <c r="H11" s="28" t="s">
        <v>156</v>
      </c>
      <c r="I11" s="28"/>
      <c r="J11" s="28"/>
      <c r="K11" s="28"/>
      <c r="L11" s="28"/>
      <c r="M11" s="28"/>
      <c r="N11" s="28"/>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160</v>
      </c>
      <c r="E13" s="7"/>
      <c r="F13" s="7"/>
      <c r="G13" s="69" t="s">
        <v>161</v>
      </c>
      <c r="H13" s="6">
        <v>8</v>
      </c>
      <c r="I13" s="6">
        <v>5</v>
      </c>
      <c r="J13" s="6"/>
      <c r="K13" s="6">
        <v>5</v>
      </c>
      <c r="L13" s="6"/>
      <c r="M13" s="6"/>
      <c r="N13" s="6"/>
    </row>
    <row r="14" ht="15" customHeight="1" spans="1:14">
      <c r="A14" s="5"/>
      <c r="B14" s="6"/>
      <c r="C14" s="6"/>
      <c r="D14" s="7" t="s">
        <v>162</v>
      </c>
      <c r="E14" s="7"/>
      <c r="F14" s="7"/>
      <c r="G14" s="6" t="s">
        <v>163</v>
      </c>
      <c r="H14" s="6">
        <v>6</v>
      </c>
      <c r="I14" s="6">
        <v>5</v>
      </c>
      <c r="J14" s="6"/>
      <c r="K14" s="6">
        <v>5</v>
      </c>
      <c r="L14" s="6"/>
      <c r="M14" s="6"/>
      <c r="N14" s="6"/>
    </row>
    <row r="15" ht="15" customHeight="1" spans="1:14">
      <c r="A15" s="5"/>
      <c r="B15" s="6"/>
      <c r="C15" s="6"/>
      <c r="D15" s="7" t="s">
        <v>164</v>
      </c>
      <c r="E15" s="7"/>
      <c r="F15" s="7"/>
      <c r="G15" s="6">
        <v>20</v>
      </c>
      <c r="H15" s="6">
        <v>20</v>
      </c>
      <c r="I15" s="6">
        <v>5</v>
      </c>
      <c r="J15" s="6"/>
      <c r="K15" s="6">
        <v>5</v>
      </c>
      <c r="L15" s="6"/>
      <c r="M15" s="6"/>
      <c r="N15" s="6"/>
    </row>
    <row r="16" ht="15" customHeight="1" spans="1:14">
      <c r="A16" s="5"/>
      <c r="B16" s="6"/>
      <c r="C16" s="6" t="s">
        <v>165</v>
      </c>
      <c r="D16" s="7" t="s">
        <v>166</v>
      </c>
      <c r="E16" s="7"/>
      <c r="F16" s="7"/>
      <c r="G16" s="6" t="s">
        <v>105</v>
      </c>
      <c r="H16" s="14">
        <v>0.5</v>
      </c>
      <c r="I16" s="6">
        <v>5</v>
      </c>
      <c r="J16" s="6"/>
      <c r="K16" s="6">
        <v>2</v>
      </c>
      <c r="L16" s="6"/>
      <c r="M16" s="6" t="s">
        <v>167</v>
      </c>
      <c r="N16" s="6"/>
    </row>
    <row r="17" ht="15" customHeight="1" spans="1:14">
      <c r="A17" s="5"/>
      <c r="B17" s="6"/>
      <c r="C17" s="6"/>
      <c r="D17" s="7" t="s">
        <v>168</v>
      </c>
      <c r="E17" s="7"/>
      <c r="F17" s="7"/>
      <c r="G17" s="6" t="s">
        <v>52</v>
      </c>
      <c r="H17" s="14">
        <v>0.9</v>
      </c>
      <c r="I17" s="6">
        <v>5</v>
      </c>
      <c r="J17" s="6"/>
      <c r="K17" s="6">
        <v>10</v>
      </c>
      <c r="L17" s="6"/>
      <c r="M17" s="6"/>
      <c r="N17" s="6"/>
    </row>
    <row r="18" ht="15" customHeight="1" spans="1:14">
      <c r="A18" s="5"/>
      <c r="B18" s="6"/>
      <c r="C18" s="6"/>
      <c r="D18" s="7" t="s">
        <v>169</v>
      </c>
      <c r="E18" s="7"/>
      <c r="F18" s="7"/>
      <c r="G18" s="6" t="s">
        <v>105</v>
      </c>
      <c r="H18" s="14">
        <v>0.9</v>
      </c>
      <c r="I18" s="6">
        <v>5</v>
      </c>
      <c r="J18" s="6"/>
      <c r="K18" s="6">
        <v>10</v>
      </c>
      <c r="L18" s="6"/>
      <c r="M18" s="6"/>
      <c r="N18" s="6"/>
    </row>
    <row r="19" ht="27" customHeight="1" spans="1:14">
      <c r="A19" s="5"/>
      <c r="B19" s="6"/>
      <c r="C19" s="6" t="s">
        <v>170</v>
      </c>
      <c r="D19" s="7" t="s">
        <v>171</v>
      </c>
      <c r="E19" s="7"/>
      <c r="F19" s="7"/>
      <c r="G19" s="6" t="s">
        <v>172</v>
      </c>
      <c r="H19" s="14">
        <v>0.9</v>
      </c>
      <c r="I19" s="6">
        <v>10</v>
      </c>
      <c r="J19" s="6"/>
      <c r="K19" s="6">
        <v>8</v>
      </c>
      <c r="L19" s="6"/>
      <c r="M19" s="6"/>
      <c r="N19" s="6"/>
    </row>
    <row r="20" ht="15" customHeight="1" spans="1:14">
      <c r="A20" s="5"/>
      <c r="B20" s="6"/>
      <c r="C20" s="6"/>
      <c r="D20" s="7" t="s">
        <v>173</v>
      </c>
      <c r="E20" s="7"/>
      <c r="F20" s="7"/>
      <c r="G20" s="6" t="s">
        <v>52</v>
      </c>
      <c r="H20" s="14">
        <v>0.9</v>
      </c>
      <c r="I20" s="6">
        <v>5</v>
      </c>
      <c r="J20" s="6"/>
      <c r="K20" s="6">
        <v>8</v>
      </c>
      <c r="L20" s="6"/>
      <c r="M20" s="6"/>
      <c r="N20" s="6"/>
    </row>
    <row r="21" ht="15" customHeight="1" spans="1:14">
      <c r="A21" s="5"/>
      <c r="B21" s="6"/>
      <c r="C21" s="6"/>
      <c r="D21" s="7" t="s">
        <v>174</v>
      </c>
      <c r="E21" s="7"/>
      <c r="F21" s="7"/>
      <c r="G21" s="6" t="s">
        <v>105</v>
      </c>
      <c r="H21" s="14">
        <v>0.5</v>
      </c>
      <c r="I21" s="6">
        <v>5</v>
      </c>
      <c r="J21" s="6"/>
      <c r="K21" s="6">
        <v>2</v>
      </c>
      <c r="L21" s="6"/>
      <c r="M21" s="6" t="s">
        <v>167</v>
      </c>
      <c r="N21" s="6"/>
    </row>
    <row r="22" ht="15" customHeight="1" spans="1:14">
      <c r="A22" s="5"/>
      <c r="B22" s="6"/>
      <c r="C22" s="6" t="s">
        <v>175</v>
      </c>
      <c r="D22" s="7" t="s">
        <v>176</v>
      </c>
      <c r="E22" s="7"/>
      <c r="F22" s="7"/>
      <c r="G22" s="6"/>
      <c r="H22" s="6"/>
      <c r="I22" s="6"/>
      <c r="J22" s="6"/>
      <c r="K22" s="6"/>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24" customHeight="1" spans="1:14">
      <c r="A25" s="5"/>
      <c r="B25" s="6" t="s">
        <v>179</v>
      </c>
      <c r="C25" s="6" t="s">
        <v>80</v>
      </c>
      <c r="D25" s="7" t="s">
        <v>180</v>
      </c>
      <c r="E25" s="7"/>
      <c r="F25" s="7"/>
      <c r="G25" s="6" t="s">
        <v>181</v>
      </c>
      <c r="H25" s="6">
        <v>10</v>
      </c>
      <c r="I25" s="6">
        <v>10</v>
      </c>
      <c r="J25" s="6"/>
      <c r="K25" s="6">
        <v>5</v>
      </c>
      <c r="L25" s="6"/>
      <c r="M25" s="6"/>
      <c r="N25" s="6"/>
    </row>
    <row r="26" ht="15" customHeight="1" spans="1:14">
      <c r="A26" s="5"/>
      <c r="B26" s="6"/>
      <c r="C26" s="6"/>
      <c r="D26" s="7" t="s">
        <v>177</v>
      </c>
      <c r="E26" s="7"/>
      <c r="F26" s="7"/>
      <c r="G26" s="6"/>
      <c r="H26" s="6"/>
      <c r="I26" s="6"/>
      <c r="J26" s="6"/>
      <c r="K26" s="6"/>
      <c r="L26" s="6"/>
      <c r="M26" s="6"/>
      <c r="N26" s="6"/>
    </row>
    <row r="27" ht="15" customHeight="1" spans="1:14">
      <c r="A27" s="5"/>
      <c r="B27" s="6"/>
      <c r="C27" s="6"/>
      <c r="D27" s="7" t="s">
        <v>178</v>
      </c>
      <c r="E27" s="7"/>
      <c r="F27" s="7"/>
      <c r="G27" s="6"/>
      <c r="H27" s="6"/>
      <c r="I27" s="6"/>
      <c r="J27" s="6"/>
      <c r="K27" s="6"/>
      <c r="L27" s="6"/>
      <c r="M27" s="6"/>
      <c r="N27" s="6"/>
    </row>
    <row r="28" ht="15" customHeight="1" spans="1:14">
      <c r="A28" s="5"/>
      <c r="B28" s="6"/>
      <c r="C28" s="6" t="s">
        <v>81</v>
      </c>
      <c r="D28" s="7" t="s">
        <v>182</v>
      </c>
      <c r="E28" s="7"/>
      <c r="F28" s="7"/>
      <c r="G28" s="6" t="s">
        <v>183</v>
      </c>
      <c r="H28" s="6" t="s">
        <v>105</v>
      </c>
      <c r="I28" s="6">
        <v>10</v>
      </c>
      <c r="J28" s="6"/>
      <c r="K28" s="6">
        <v>5</v>
      </c>
      <c r="L28" s="6"/>
      <c r="M28" s="6"/>
      <c r="N28" s="6"/>
    </row>
    <row r="29" ht="15" customHeight="1" spans="1:14">
      <c r="A29" s="5"/>
      <c r="B29" s="6"/>
      <c r="C29" s="6"/>
      <c r="D29" s="7" t="s">
        <v>177</v>
      </c>
      <c r="E29" s="7"/>
      <c r="F29" s="7"/>
      <c r="G29" s="6"/>
      <c r="H29" s="6"/>
      <c r="I29" s="6"/>
      <c r="J29" s="6"/>
      <c r="K29" s="6"/>
      <c r="L29" s="6"/>
      <c r="M29" s="6"/>
      <c r="N29" s="6"/>
    </row>
    <row r="30" ht="15" customHeight="1" spans="1:14">
      <c r="A30" s="5"/>
      <c r="B30" s="6"/>
      <c r="C30" s="6"/>
      <c r="D30" s="7" t="s">
        <v>178</v>
      </c>
      <c r="E30" s="7"/>
      <c r="F30" s="7"/>
      <c r="G30" s="6"/>
      <c r="H30" s="6"/>
      <c r="I30" s="6"/>
      <c r="J30" s="6"/>
      <c r="K30" s="6"/>
      <c r="L30" s="6"/>
      <c r="M30" s="6"/>
      <c r="N30" s="6"/>
    </row>
    <row r="31" ht="15" customHeight="1" spans="1:14">
      <c r="A31" s="5"/>
      <c r="B31" s="6"/>
      <c r="C31" s="6" t="s">
        <v>84</v>
      </c>
      <c r="D31" s="7" t="s">
        <v>184</v>
      </c>
      <c r="E31" s="7"/>
      <c r="F31" s="7"/>
      <c r="G31" s="6" t="s">
        <v>185</v>
      </c>
      <c r="H31" s="6" t="s">
        <v>105</v>
      </c>
      <c r="I31" s="6">
        <v>10</v>
      </c>
      <c r="J31" s="6"/>
      <c r="K31" s="6">
        <v>5</v>
      </c>
      <c r="L31" s="6"/>
      <c r="M31" s="6"/>
      <c r="N31" s="6"/>
    </row>
    <row r="32" ht="15" customHeight="1" spans="1:14">
      <c r="A32" s="5"/>
      <c r="B32" s="6"/>
      <c r="C32" s="6"/>
      <c r="D32" s="7" t="s">
        <v>177</v>
      </c>
      <c r="E32" s="7"/>
      <c r="F32" s="7"/>
      <c r="G32" s="6"/>
      <c r="H32" s="6"/>
      <c r="I32" s="6"/>
      <c r="J32" s="6"/>
      <c r="K32" s="6"/>
      <c r="L32" s="6"/>
      <c r="M32" s="6"/>
      <c r="N32" s="6"/>
    </row>
    <row r="33" ht="15" customHeight="1" spans="1:14">
      <c r="A33" s="5"/>
      <c r="B33" s="6"/>
      <c r="C33" s="6"/>
      <c r="D33" s="7" t="s">
        <v>178</v>
      </c>
      <c r="E33" s="7"/>
      <c r="F33" s="7"/>
      <c r="G33" s="6"/>
      <c r="H33" s="6"/>
      <c r="I33" s="6"/>
      <c r="J33" s="6"/>
      <c r="K33" s="6"/>
      <c r="L33" s="6"/>
      <c r="M33" s="6"/>
      <c r="N33" s="6"/>
    </row>
    <row r="34" ht="15" customHeight="1" spans="1:14">
      <c r="A34" s="5"/>
      <c r="B34" s="6"/>
      <c r="C34" s="6" t="s">
        <v>186</v>
      </c>
      <c r="D34" s="7" t="s">
        <v>176</v>
      </c>
      <c r="E34" s="7"/>
      <c r="F34" s="7"/>
      <c r="G34" s="6"/>
      <c r="H34" s="6"/>
      <c r="I34" s="6"/>
      <c r="J34" s="6"/>
      <c r="K34" s="6"/>
      <c r="L34" s="6"/>
      <c r="M34" s="6"/>
      <c r="N34" s="6"/>
    </row>
    <row r="35" ht="15" customHeight="1" spans="1:14">
      <c r="A35" s="5"/>
      <c r="B35" s="6"/>
      <c r="C35" s="6"/>
      <c r="D35" s="7" t="s">
        <v>177</v>
      </c>
      <c r="E35" s="7"/>
      <c r="F35" s="7"/>
      <c r="G35" s="6"/>
      <c r="H35" s="6"/>
      <c r="I35" s="6"/>
      <c r="J35" s="6"/>
      <c r="K35" s="6"/>
      <c r="L35" s="6"/>
      <c r="M35" s="6"/>
      <c r="N35" s="6"/>
    </row>
    <row r="36" ht="15" customHeight="1" spans="1:14">
      <c r="A36" s="5"/>
      <c r="B36" s="6"/>
      <c r="C36" s="6"/>
      <c r="D36" s="7" t="s">
        <v>178</v>
      </c>
      <c r="E36" s="7"/>
      <c r="F36" s="7"/>
      <c r="G36" s="6"/>
      <c r="H36" s="6"/>
      <c r="I36" s="6"/>
      <c r="J36" s="6"/>
      <c r="K36" s="6"/>
      <c r="L36" s="6"/>
      <c r="M36" s="6"/>
      <c r="N36" s="6"/>
    </row>
    <row r="37" ht="27" customHeight="1" spans="1:14">
      <c r="A37" s="5"/>
      <c r="B37" s="6" t="s">
        <v>187</v>
      </c>
      <c r="C37" s="6" t="s">
        <v>188</v>
      </c>
      <c r="D37" s="7" t="s">
        <v>189</v>
      </c>
      <c r="E37" s="7"/>
      <c r="F37" s="7"/>
      <c r="G37" s="6" t="s">
        <v>52</v>
      </c>
      <c r="H37" s="6" t="s">
        <v>52</v>
      </c>
      <c r="I37" s="6">
        <v>10</v>
      </c>
      <c r="J37" s="6"/>
      <c r="K37" s="6">
        <v>10</v>
      </c>
      <c r="L37" s="6"/>
      <c r="M37" s="6"/>
      <c r="N37" s="6"/>
    </row>
    <row r="38" ht="15" customHeight="1" spans="1:14">
      <c r="A38" s="5"/>
      <c r="B38" s="6"/>
      <c r="C38" s="6"/>
      <c r="D38" s="7" t="s">
        <v>177</v>
      </c>
      <c r="E38" s="7"/>
      <c r="F38" s="7"/>
      <c r="G38" s="6"/>
      <c r="H38" s="6"/>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18">
        <v>84.46</v>
      </c>
      <c r="L40" s="18"/>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25" workbookViewId="0">
      <selection activeCell="R37" sqref="$A1:$XFD1048576"/>
    </sheetView>
  </sheetViews>
  <sheetFormatPr defaultColWidth="9" defaultRowHeight="13.5"/>
  <cols>
    <col min="1" max="1" width="5.25833333333333" customWidth="1"/>
    <col min="3" max="3" width="7.25833333333333" customWidth="1"/>
    <col min="5" max="5" width="12.375" customWidth="1"/>
    <col min="6" max="6" width="2.375" customWidth="1"/>
    <col min="7" max="7" width="11"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196</v>
      </c>
      <c r="D2" s="2"/>
      <c r="E2" s="2"/>
      <c r="F2" s="2"/>
      <c r="G2" s="2"/>
      <c r="H2" s="2"/>
      <c r="I2" s="2"/>
      <c r="J2" s="2"/>
      <c r="K2" s="2"/>
      <c r="L2" s="2"/>
      <c r="M2" s="2"/>
      <c r="N2" s="2"/>
    </row>
    <row r="3" ht="15" customHeight="1" spans="1:14">
      <c r="A3" s="2" t="s">
        <v>114</v>
      </c>
      <c r="B3" s="2"/>
      <c r="C3" s="2"/>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4">
        <v>20</v>
      </c>
      <c r="F6" s="4">
        <v>20</v>
      </c>
      <c r="G6" s="4"/>
      <c r="H6" s="32">
        <v>12.4</v>
      </c>
      <c r="I6" s="32"/>
      <c r="J6" s="4">
        <v>10</v>
      </c>
      <c r="K6" s="4"/>
      <c r="L6" s="40">
        <f>L7</f>
        <v>0.62</v>
      </c>
      <c r="M6" s="40"/>
      <c r="N6" s="41">
        <f>J6*L6</f>
        <v>6.2</v>
      </c>
    </row>
    <row r="7" ht="15" customHeight="1" spans="1:14">
      <c r="A7" s="2"/>
      <c r="B7" s="2"/>
      <c r="C7" s="2" t="s">
        <v>149</v>
      </c>
      <c r="D7" s="2"/>
      <c r="E7" s="4">
        <v>20</v>
      </c>
      <c r="F7" s="4">
        <v>20</v>
      </c>
      <c r="G7" s="4"/>
      <c r="H7" s="32">
        <v>12.4</v>
      </c>
      <c r="I7" s="32"/>
      <c r="J7" s="4">
        <v>10</v>
      </c>
      <c r="K7" s="4"/>
      <c r="L7" s="40">
        <f>H7/E7</f>
        <v>0.62</v>
      </c>
      <c r="M7" s="40"/>
      <c r="N7" s="41">
        <f>J7*L7</f>
        <v>6.2</v>
      </c>
    </row>
    <row r="8" ht="15" customHeight="1" spans="1:14">
      <c r="A8" s="2"/>
      <c r="B8" s="2"/>
      <c r="C8" s="2" t="s">
        <v>150</v>
      </c>
      <c r="D8" s="2"/>
      <c r="E8" s="2"/>
      <c r="F8" s="2"/>
      <c r="G8" s="2"/>
      <c r="H8" s="2"/>
      <c r="I8" s="2"/>
      <c r="J8" s="2"/>
      <c r="K8" s="2"/>
      <c r="L8" s="44"/>
      <c r="M8" s="45"/>
      <c r="N8" s="68"/>
    </row>
    <row r="9" ht="15" customHeight="1" spans="1:14">
      <c r="A9" s="2"/>
      <c r="B9" s="2"/>
      <c r="C9" s="2" t="s">
        <v>152</v>
      </c>
      <c r="D9" s="2"/>
      <c r="E9" s="2"/>
      <c r="F9" s="2"/>
      <c r="G9" s="2"/>
      <c r="H9" s="2"/>
      <c r="I9" s="2"/>
      <c r="J9" s="2" t="s">
        <v>151</v>
      </c>
      <c r="K9" s="2"/>
      <c r="L9" s="2"/>
      <c r="M9" s="2"/>
      <c r="N9" s="2" t="s">
        <v>151</v>
      </c>
    </row>
    <row r="10" ht="15" customHeight="1" spans="1:14">
      <c r="A10" s="2" t="s">
        <v>153</v>
      </c>
      <c r="B10" s="2" t="s">
        <v>36</v>
      </c>
      <c r="C10" s="2"/>
      <c r="D10" s="2"/>
      <c r="E10" s="2"/>
      <c r="F10" s="2"/>
      <c r="G10" s="2"/>
      <c r="H10" s="2" t="s">
        <v>154</v>
      </c>
      <c r="I10" s="2"/>
      <c r="J10" s="2"/>
      <c r="K10" s="2"/>
      <c r="L10" s="2"/>
      <c r="M10" s="2"/>
      <c r="N10" s="2"/>
    </row>
    <row r="11" ht="53.1" customHeight="1" spans="1:14">
      <c r="A11" s="2"/>
      <c r="B11" s="28" t="s">
        <v>197</v>
      </c>
      <c r="C11" s="28"/>
      <c r="D11" s="28"/>
      <c r="E11" s="28"/>
      <c r="F11" s="28"/>
      <c r="G11" s="28"/>
      <c r="H11" s="28" t="s">
        <v>198</v>
      </c>
      <c r="I11" s="28"/>
      <c r="J11" s="28"/>
      <c r="K11" s="28"/>
      <c r="L11" s="28"/>
      <c r="M11" s="28"/>
      <c r="N11" s="28"/>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199</v>
      </c>
      <c r="E13" s="7"/>
      <c r="F13" s="7"/>
      <c r="G13" s="6" t="s">
        <v>200</v>
      </c>
      <c r="H13" s="14">
        <v>1</v>
      </c>
      <c r="I13" s="6">
        <v>10</v>
      </c>
      <c r="J13" s="6"/>
      <c r="K13" s="6">
        <f>H13*I13</f>
        <v>10</v>
      </c>
      <c r="L13" s="6"/>
      <c r="M13" s="6"/>
      <c r="N13" s="6"/>
    </row>
    <row r="14" ht="15" customHeight="1" spans="1:14">
      <c r="A14" s="5"/>
      <c r="B14" s="6"/>
      <c r="C14" s="6"/>
      <c r="D14" s="7" t="s">
        <v>201</v>
      </c>
      <c r="E14" s="7"/>
      <c r="F14" s="7"/>
      <c r="G14" s="37" t="s">
        <v>202</v>
      </c>
      <c r="H14" s="14">
        <v>2</v>
      </c>
      <c r="I14" s="6">
        <v>10</v>
      </c>
      <c r="J14" s="6"/>
      <c r="K14" s="6">
        <v>10</v>
      </c>
      <c r="L14" s="6"/>
      <c r="M14" s="6"/>
      <c r="N14" s="6"/>
    </row>
    <row r="15" ht="15" customHeight="1" spans="1:14">
      <c r="A15" s="5"/>
      <c r="B15" s="6"/>
      <c r="C15" s="6"/>
      <c r="D15" s="7" t="s">
        <v>203</v>
      </c>
      <c r="E15" s="7"/>
      <c r="F15" s="7"/>
      <c r="G15" s="6" t="s">
        <v>204</v>
      </c>
      <c r="H15" s="14" t="s">
        <v>205</v>
      </c>
      <c r="I15" s="6">
        <v>10</v>
      </c>
      <c r="J15" s="6"/>
      <c r="K15" s="6">
        <v>8</v>
      </c>
      <c r="L15" s="6"/>
      <c r="M15" s="6"/>
      <c r="N15" s="6"/>
    </row>
    <row r="16" ht="15" customHeight="1" spans="1:14">
      <c r="A16" s="5"/>
      <c r="B16" s="6"/>
      <c r="C16" s="6" t="s">
        <v>165</v>
      </c>
      <c r="D16" s="7" t="s">
        <v>206</v>
      </c>
      <c r="E16" s="7"/>
      <c r="F16" s="7"/>
      <c r="G16" s="38" t="s">
        <v>207</v>
      </c>
      <c r="H16" s="14">
        <v>0.95</v>
      </c>
      <c r="I16" s="6">
        <v>10</v>
      </c>
      <c r="J16" s="6"/>
      <c r="K16" s="6">
        <v>10</v>
      </c>
      <c r="L16" s="6"/>
      <c r="M16" s="6"/>
      <c r="N16" s="6"/>
    </row>
    <row r="17" ht="15" customHeight="1" spans="1:14">
      <c r="A17" s="5"/>
      <c r="B17" s="6"/>
      <c r="C17" s="6"/>
      <c r="D17" s="7" t="s">
        <v>177</v>
      </c>
      <c r="E17" s="7"/>
      <c r="F17" s="7"/>
      <c r="G17" s="38"/>
      <c r="H17" s="14"/>
      <c r="I17" s="6"/>
      <c r="J17" s="6"/>
      <c r="K17" s="6"/>
      <c r="L17" s="6"/>
      <c r="M17" s="6"/>
      <c r="N17" s="6"/>
    </row>
    <row r="18" ht="15" customHeight="1" spans="1:14">
      <c r="A18" s="5"/>
      <c r="B18" s="6"/>
      <c r="C18" s="6"/>
      <c r="D18" s="7" t="s">
        <v>178</v>
      </c>
      <c r="E18" s="7"/>
      <c r="F18" s="7"/>
      <c r="G18" s="6"/>
      <c r="H18" s="6"/>
      <c r="I18" s="6"/>
      <c r="J18" s="6"/>
      <c r="K18" s="6"/>
      <c r="L18" s="6"/>
      <c r="M18" s="6"/>
      <c r="N18" s="6"/>
    </row>
    <row r="19" ht="15" customHeight="1" spans="1:14">
      <c r="A19" s="5"/>
      <c r="B19" s="6"/>
      <c r="C19" s="6" t="s">
        <v>170</v>
      </c>
      <c r="D19" s="7" t="s">
        <v>208</v>
      </c>
      <c r="E19" s="7"/>
      <c r="F19" s="7"/>
      <c r="G19" s="6" t="s">
        <v>209</v>
      </c>
      <c r="H19" s="14">
        <v>1</v>
      </c>
      <c r="I19" s="6">
        <v>10</v>
      </c>
      <c r="J19" s="6"/>
      <c r="K19" s="6">
        <f>H19*I19</f>
        <v>10</v>
      </c>
      <c r="L19" s="6"/>
      <c r="M19" s="6"/>
      <c r="N19" s="6"/>
    </row>
    <row r="20" ht="18" customHeight="1" spans="1:14">
      <c r="A20" s="5"/>
      <c r="B20" s="6"/>
      <c r="C20" s="6"/>
      <c r="D20" s="7" t="s">
        <v>177</v>
      </c>
      <c r="E20" s="7"/>
      <c r="F20" s="7"/>
      <c r="G20" s="6"/>
      <c r="H20" s="14"/>
      <c r="I20" s="6"/>
      <c r="J20" s="6"/>
      <c r="K20" s="6"/>
      <c r="L20" s="6"/>
      <c r="M20" s="6"/>
      <c r="N20" s="6"/>
    </row>
    <row r="21" ht="15" customHeight="1" spans="1:14">
      <c r="A21" s="5"/>
      <c r="B21" s="6"/>
      <c r="C21" s="6"/>
      <c r="D21" s="7" t="s">
        <v>178</v>
      </c>
      <c r="E21" s="7"/>
      <c r="F21" s="7"/>
      <c r="G21" s="6"/>
      <c r="H21" s="6"/>
      <c r="I21" s="6"/>
      <c r="J21" s="6"/>
      <c r="K21" s="6"/>
      <c r="L21" s="6"/>
      <c r="M21" s="6"/>
      <c r="N21" s="6"/>
    </row>
    <row r="22" ht="15" customHeight="1" spans="1:14">
      <c r="A22" s="5"/>
      <c r="B22" s="6"/>
      <c r="C22" s="6" t="s">
        <v>175</v>
      </c>
      <c r="D22" s="7" t="s">
        <v>176</v>
      </c>
      <c r="E22" s="7"/>
      <c r="F22" s="7"/>
      <c r="G22" s="6"/>
      <c r="H22" s="6"/>
      <c r="I22" s="6"/>
      <c r="J22" s="6"/>
      <c r="K22" s="6"/>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24" customHeight="1" spans="1:14">
      <c r="A25" s="5"/>
      <c r="B25" s="6" t="s">
        <v>179</v>
      </c>
      <c r="C25" s="6" t="s">
        <v>80</v>
      </c>
      <c r="D25" s="39" t="s">
        <v>210</v>
      </c>
      <c r="E25" s="39"/>
      <c r="F25" s="39"/>
      <c r="G25" s="6" t="s">
        <v>211</v>
      </c>
      <c r="H25" s="6" t="s">
        <v>211</v>
      </c>
      <c r="I25" s="6">
        <v>5</v>
      </c>
      <c r="J25" s="6"/>
      <c r="K25" s="6">
        <v>5</v>
      </c>
      <c r="L25" s="6"/>
      <c r="M25" s="6"/>
      <c r="N25" s="6"/>
    </row>
    <row r="26" ht="15" customHeight="1" spans="1:14">
      <c r="A26" s="5"/>
      <c r="B26" s="6"/>
      <c r="C26" s="6"/>
      <c r="D26" s="39" t="s">
        <v>177</v>
      </c>
      <c r="E26" s="39"/>
      <c r="F26" s="39"/>
      <c r="G26" s="6"/>
      <c r="H26" s="6"/>
      <c r="I26" s="6"/>
      <c r="J26" s="6"/>
      <c r="K26" s="6"/>
      <c r="L26" s="6"/>
      <c r="M26" s="6"/>
      <c r="N26" s="6"/>
    </row>
    <row r="27" ht="15" customHeight="1" spans="1:14">
      <c r="A27" s="5"/>
      <c r="B27" s="6"/>
      <c r="C27" s="6"/>
      <c r="D27" s="39" t="s">
        <v>178</v>
      </c>
      <c r="E27" s="39"/>
      <c r="F27" s="39"/>
      <c r="G27" s="6"/>
      <c r="H27" s="6"/>
      <c r="I27" s="6"/>
      <c r="J27" s="6"/>
      <c r="K27" s="6"/>
      <c r="L27" s="6"/>
      <c r="M27" s="6"/>
      <c r="N27" s="6"/>
    </row>
    <row r="28" ht="27" customHeight="1" spans="1:14">
      <c r="A28" s="5"/>
      <c r="B28" s="6"/>
      <c r="C28" s="6" t="s">
        <v>81</v>
      </c>
      <c r="D28" s="39" t="s">
        <v>212</v>
      </c>
      <c r="E28" s="39"/>
      <c r="F28" s="39"/>
      <c r="G28" s="6" t="s">
        <v>213</v>
      </c>
      <c r="H28" s="6" t="s">
        <v>214</v>
      </c>
      <c r="I28" s="6">
        <v>5</v>
      </c>
      <c r="J28" s="6"/>
      <c r="K28" s="6">
        <v>5</v>
      </c>
      <c r="L28" s="6"/>
      <c r="M28" s="6"/>
      <c r="N28" s="6"/>
    </row>
    <row r="29" ht="15" customHeight="1" spans="1:14">
      <c r="A29" s="5"/>
      <c r="B29" s="6"/>
      <c r="C29" s="6"/>
      <c r="D29" s="39" t="s">
        <v>177</v>
      </c>
      <c r="E29" s="39"/>
      <c r="F29" s="39"/>
      <c r="G29" s="6"/>
      <c r="H29" s="6"/>
      <c r="I29" s="6"/>
      <c r="J29" s="6"/>
      <c r="K29" s="6"/>
      <c r="L29" s="6"/>
      <c r="M29" s="6"/>
      <c r="N29" s="6"/>
    </row>
    <row r="30" ht="15" customHeight="1" spans="1:14">
      <c r="A30" s="5"/>
      <c r="B30" s="6"/>
      <c r="C30" s="6"/>
      <c r="D30" s="39" t="s">
        <v>178</v>
      </c>
      <c r="E30" s="39"/>
      <c r="F30" s="39"/>
      <c r="G30" s="6"/>
      <c r="H30" s="6"/>
      <c r="I30" s="6"/>
      <c r="J30" s="6"/>
      <c r="K30" s="6"/>
      <c r="L30" s="6"/>
      <c r="M30" s="6"/>
      <c r="N30" s="6"/>
    </row>
    <row r="31" ht="24" customHeight="1" spans="1:14">
      <c r="A31" s="5"/>
      <c r="B31" s="6"/>
      <c r="C31" s="6" t="s">
        <v>84</v>
      </c>
      <c r="D31" s="39" t="s">
        <v>215</v>
      </c>
      <c r="E31" s="39"/>
      <c r="F31" s="39"/>
      <c r="G31" s="6" t="s">
        <v>216</v>
      </c>
      <c r="H31" s="6" t="s">
        <v>216</v>
      </c>
      <c r="I31" s="6">
        <v>10</v>
      </c>
      <c r="J31" s="6"/>
      <c r="K31" s="6">
        <v>10</v>
      </c>
      <c r="L31" s="6"/>
      <c r="M31" s="6"/>
      <c r="N31" s="6"/>
    </row>
    <row r="32" ht="15" customHeight="1" spans="1:14">
      <c r="A32" s="5"/>
      <c r="B32" s="6"/>
      <c r="C32" s="6"/>
      <c r="D32" s="39" t="s">
        <v>177</v>
      </c>
      <c r="E32" s="39"/>
      <c r="F32" s="39"/>
      <c r="G32" s="6"/>
      <c r="H32" s="6"/>
      <c r="I32" s="6"/>
      <c r="J32" s="6"/>
      <c r="K32" s="6"/>
      <c r="L32" s="6"/>
      <c r="M32" s="6"/>
      <c r="N32" s="6"/>
    </row>
    <row r="33" ht="15" customHeight="1" spans="1:14">
      <c r="A33" s="5"/>
      <c r="B33" s="6"/>
      <c r="C33" s="6"/>
      <c r="D33" s="39" t="s">
        <v>178</v>
      </c>
      <c r="E33" s="39"/>
      <c r="F33" s="39"/>
      <c r="G33" s="6"/>
      <c r="H33" s="6"/>
      <c r="I33" s="6"/>
      <c r="J33" s="6"/>
      <c r="K33" s="6"/>
      <c r="L33" s="6"/>
      <c r="M33" s="6"/>
      <c r="N33" s="6"/>
    </row>
    <row r="34" ht="26.1" customHeight="1" spans="1:14">
      <c r="A34" s="5"/>
      <c r="B34" s="6"/>
      <c r="C34" s="6" t="s">
        <v>186</v>
      </c>
      <c r="D34" s="39" t="s">
        <v>217</v>
      </c>
      <c r="E34" s="39"/>
      <c r="F34" s="39"/>
      <c r="G34" s="6" t="s">
        <v>218</v>
      </c>
      <c r="H34" s="6" t="s">
        <v>218</v>
      </c>
      <c r="I34" s="6">
        <v>10</v>
      </c>
      <c r="J34" s="6"/>
      <c r="K34" s="6">
        <v>10</v>
      </c>
      <c r="L34" s="6"/>
      <c r="M34" s="6"/>
      <c r="N34" s="6"/>
    </row>
    <row r="35" ht="15" customHeight="1" spans="1:14">
      <c r="A35" s="5"/>
      <c r="B35" s="6"/>
      <c r="C35" s="6"/>
      <c r="D35" s="39" t="s">
        <v>177</v>
      </c>
      <c r="E35" s="39"/>
      <c r="F35" s="39"/>
      <c r="G35" s="6"/>
      <c r="H35" s="6"/>
      <c r="I35" s="6"/>
      <c r="J35" s="6"/>
      <c r="K35" s="6"/>
      <c r="L35" s="6"/>
      <c r="M35" s="6"/>
      <c r="N35" s="6"/>
    </row>
    <row r="36" ht="15" customHeight="1" spans="1:14">
      <c r="A36" s="5"/>
      <c r="B36" s="6"/>
      <c r="C36" s="6"/>
      <c r="D36" s="39" t="s">
        <v>178</v>
      </c>
      <c r="E36" s="39"/>
      <c r="F36" s="39"/>
      <c r="G36" s="6"/>
      <c r="H36" s="6"/>
      <c r="I36" s="6"/>
      <c r="J36" s="6"/>
      <c r="K36" s="6"/>
      <c r="L36" s="6"/>
      <c r="M36" s="6"/>
      <c r="N36" s="6"/>
    </row>
    <row r="37" ht="27.95" customHeight="1" spans="1:14">
      <c r="A37" s="5"/>
      <c r="B37" s="6" t="s">
        <v>187</v>
      </c>
      <c r="C37" s="6" t="s">
        <v>188</v>
      </c>
      <c r="D37" s="7" t="s">
        <v>219</v>
      </c>
      <c r="E37" s="7"/>
      <c r="F37" s="7"/>
      <c r="G37" s="6" t="s">
        <v>220</v>
      </c>
      <c r="H37" s="6" t="s">
        <v>221</v>
      </c>
      <c r="I37" s="6">
        <v>10</v>
      </c>
      <c r="J37" s="6"/>
      <c r="K37" s="6">
        <v>8</v>
      </c>
      <c r="L37" s="6"/>
      <c r="M37" s="6"/>
      <c r="N37" s="6"/>
    </row>
    <row r="38" ht="15" customHeight="1" spans="1:14">
      <c r="A38" s="5"/>
      <c r="B38" s="6"/>
      <c r="C38" s="6"/>
      <c r="D38" s="7" t="s">
        <v>177</v>
      </c>
      <c r="E38" s="7"/>
      <c r="F38" s="7"/>
      <c r="G38" s="6"/>
      <c r="H38" s="6"/>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47">
        <f>K13+K14+K15+K16+K19+K25+K28+K31+K34+K37+N6</f>
        <v>92.2</v>
      </c>
      <c r="L40" s="47"/>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R23" sqref="R23"/>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222</v>
      </c>
      <c r="D2" s="2"/>
      <c r="E2" s="2"/>
      <c r="F2" s="2"/>
      <c r="G2" s="2"/>
      <c r="H2" s="2"/>
      <c r="I2" s="2"/>
      <c r="J2" s="2"/>
      <c r="K2" s="2"/>
      <c r="L2" s="2"/>
      <c r="M2" s="2"/>
      <c r="N2" s="2"/>
    </row>
    <row r="3" ht="15" customHeight="1" spans="1:14">
      <c r="A3" s="2" t="s">
        <v>114</v>
      </c>
      <c r="B3" s="2"/>
      <c r="C3" s="2"/>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2">
        <v>30</v>
      </c>
      <c r="F6" s="2">
        <v>30</v>
      </c>
      <c r="G6" s="2"/>
      <c r="H6" s="4">
        <v>18.26</v>
      </c>
      <c r="I6" s="4"/>
      <c r="J6" s="4">
        <v>10</v>
      </c>
      <c r="K6" s="4"/>
      <c r="L6" s="40">
        <f>H6/F6</f>
        <v>0.608666666666667</v>
      </c>
      <c r="M6" s="40"/>
      <c r="N6" s="32">
        <f>L6*10</f>
        <v>6.08666666666667</v>
      </c>
    </row>
    <row r="7" ht="15" customHeight="1" spans="1:14">
      <c r="A7" s="2"/>
      <c r="B7" s="2"/>
      <c r="C7" s="2" t="s">
        <v>149</v>
      </c>
      <c r="D7" s="2"/>
      <c r="E7" s="2">
        <v>30</v>
      </c>
      <c r="F7" s="2">
        <v>30</v>
      </c>
      <c r="G7" s="2"/>
      <c r="H7" s="4">
        <v>18.26</v>
      </c>
      <c r="I7" s="4"/>
      <c r="J7" s="4">
        <v>10</v>
      </c>
      <c r="K7" s="4"/>
      <c r="L7" s="40">
        <f>H7/F7</f>
        <v>0.608666666666667</v>
      </c>
      <c r="M7" s="40"/>
      <c r="N7" s="32">
        <f>L7*10</f>
        <v>6.08666666666667</v>
      </c>
    </row>
    <row r="8" ht="15" customHeight="1" spans="1:14">
      <c r="A8" s="2"/>
      <c r="B8" s="2"/>
      <c r="C8" s="2" t="s">
        <v>150</v>
      </c>
      <c r="D8" s="2"/>
      <c r="E8" s="2"/>
      <c r="F8" s="2"/>
      <c r="G8" s="2"/>
      <c r="H8" s="2"/>
      <c r="I8" s="2"/>
      <c r="J8" s="2" t="s">
        <v>151</v>
      </c>
      <c r="K8" s="2"/>
      <c r="L8" s="2" t="s">
        <v>151</v>
      </c>
      <c r="M8" s="2"/>
      <c r="N8" s="4" t="s">
        <v>151</v>
      </c>
    </row>
    <row r="9" ht="15" customHeight="1" spans="1:14">
      <c r="A9" s="2"/>
      <c r="B9" s="2"/>
      <c r="C9" s="2" t="s">
        <v>152</v>
      </c>
      <c r="D9" s="2"/>
      <c r="E9" s="2"/>
      <c r="F9" s="2"/>
      <c r="G9" s="2"/>
      <c r="H9" s="2"/>
      <c r="I9" s="2"/>
      <c r="J9" s="2" t="s">
        <v>151</v>
      </c>
      <c r="K9" s="2"/>
      <c r="L9" s="2" t="s">
        <v>151</v>
      </c>
      <c r="M9" s="2"/>
      <c r="N9" s="2" t="s">
        <v>151</v>
      </c>
    </row>
    <row r="10" ht="15" customHeight="1" spans="1:14">
      <c r="A10" s="2" t="s">
        <v>153</v>
      </c>
      <c r="B10" s="2" t="s">
        <v>36</v>
      </c>
      <c r="C10" s="2"/>
      <c r="D10" s="2"/>
      <c r="E10" s="2"/>
      <c r="F10" s="2"/>
      <c r="G10" s="2"/>
      <c r="H10" s="2" t="s">
        <v>154</v>
      </c>
      <c r="I10" s="2"/>
      <c r="J10" s="2"/>
      <c r="K10" s="2"/>
      <c r="L10" s="2"/>
      <c r="M10" s="2"/>
      <c r="N10" s="2"/>
    </row>
    <row r="11" ht="76" customHeight="1" spans="1:14">
      <c r="A11" s="2"/>
      <c r="B11" s="28" t="s">
        <v>223</v>
      </c>
      <c r="C11" s="28"/>
      <c r="D11" s="28"/>
      <c r="E11" s="28"/>
      <c r="F11" s="28"/>
      <c r="G11" s="28"/>
      <c r="H11" s="28" t="s">
        <v>224</v>
      </c>
      <c r="I11" s="28"/>
      <c r="J11" s="28"/>
      <c r="K11" s="28"/>
      <c r="L11" s="28"/>
      <c r="M11" s="28"/>
      <c r="N11" s="28"/>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29" customHeight="1" spans="1:14">
      <c r="A13" s="5"/>
      <c r="B13" s="6" t="s">
        <v>158</v>
      </c>
      <c r="C13" s="6" t="s">
        <v>159</v>
      </c>
      <c r="D13" s="7" t="s">
        <v>225</v>
      </c>
      <c r="E13" s="7"/>
      <c r="F13" s="7"/>
      <c r="G13" s="65" t="s">
        <v>226</v>
      </c>
      <c r="H13" s="65" t="s">
        <v>226</v>
      </c>
      <c r="I13" s="6">
        <v>10</v>
      </c>
      <c r="J13" s="6"/>
      <c r="K13" s="6">
        <v>10</v>
      </c>
      <c r="L13" s="6"/>
      <c r="M13" s="6"/>
      <c r="N13" s="6"/>
    </row>
    <row r="14" ht="28" customHeight="1" spans="1:14">
      <c r="A14" s="5"/>
      <c r="B14" s="6"/>
      <c r="C14" s="6"/>
      <c r="D14" s="7" t="s">
        <v>227</v>
      </c>
      <c r="E14" s="7"/>
      <c r="F14" s="7"/>
      <c r="G14" s="65" t="s">
        <v>228</v>
      </c>
      <c r="H14" s="65" t="s">
        <v>228</v>
      </c>
      <c r="I14" s="6">
        <v>10</v>
      </c>
      <c r="J14" s="6"/>
      <c r="K14" s="6">
        <v>10</v>
      </c>
      <c r="L14" s="6"/>
      <c r="M14" s="6"/>
      <c r="N14" s="6"/>
    </row>
    <row r="15" ht="20" customHeight="1" spans="1:14">
      <c r="A15" s="5"/>
      <c r="B15" s="6"/>
      <c r="C15" s="6"/>
      <c r="D15" s="7" t="s">
        <v>178</v>
      </c>
      <c r="E15" s="7"/>
      <c r="F15" s="7"/>
      <c r="G15" s="6"/>
      <c r="H15" s="6"/>
      <c r="I15" s="6"/>
      <c r="J15" s="6"/>
      <c r="K15" s="6"/>
      <c r="L15" s="6"/>
      <c r="M15" s="6"/>
      <c r="N15" s="6"/>
    </row>
    <row r="16" ht="17" customHeight="1" spans="1:14">
      <c r="A16" s="5"/>
      <c r="B16" s="6"/>
      <c r="C16" s="6" t="s">
        <v>165</v>
      </c>
      <c r="D16" s="7" t="s">
        <v>206</v>
      </c>
      <c r="E16" s="7"/>
      <c r="F16" s="7"/>
      <c r="G16" s="65" t="s">
        <v>105</v>
      </c>
      <c r="H16" s="65" t="s">
        <v>105</v>
      </c>
      <c r="I16" s="6">
        <v>5</v>
      </c>
      <c r="J16" s="6"/>
      <c r="K16" s="6">
        <v>5</v>
      </c>
      <c r="L16" s="6"/>
      <c r="M16" s="6"/>
      <c r="N16" s="6"/>
    </row>
    <row r="17" ht="18" customHeight="1" spans="1:14">
      <c r="A17" s="5"/>
      <c r="B17" s="6"/>
      <c r="C17" s="6"/>
      <c r="D17" s="7" t="s">
        <v>229</v>
      </c>
      <c r="E17" s="7"/>
      <c r="F17" s="7"/>
      <c r="G17" s="66" t="s">
        <v>230</v>
      </c>
      <c r="H17" s="66" t="s">
        <v>230</v>
      </c>
      <c r="I17" s="6">
        <v>5</v>
      </c>
      <c r="J17" s="6"/>
      <c r="K17" s="6">
        <v>5</v>
      </c>
      <c r="L17" s="6"/>
      <c r="M17" s="6"/>
      <c r="N17" s="6"/>
    </row>
    <row r="18" ht="27" customHeight="1" spans="1:14">
      <c r="A18" s="5"/>
      <c r="B18" s="6"/>
      <c r="C18" s="6"/>
      <c r="D18" s="7" t="s">
        <v>231</v>
      </c>
      <c r="E18" s="7"/>
      <c r="F18" s="7"/>
      <c r="G18" s="31" t="s">
        <v>105</v>
      </c>
      <c r="H18" s="31">
        <v>0.9</v>
      </c>
      <c r="I18" s="6">
        <v>5</v>
      </c>
      <c r="J18" s="6"/>
      <c r="K18" s="6">
        <v>0</v>
      </c>
      <c r="L18" s="6"/>
      <c r="M18" s="6" t="s">
        <v>232</v>
      </c>
      <c r="N18" s="6"/>
    </row>
    <row r="19" ht="15" customHeight="1" spans="1:14">
      <c r="A19" s="5"/>
      <c r="B19" s="6"/>
      <c r="C19" s="6" t="s">
        <v>170</v>
      </c>
      <c r="D19" s="7" t="s">
        <v>233</v>
      </c>
      <c r="E19" s="7"/>
      <c r="F19" s="7"/>
      <c r="G19" s="66">
        <v>1</v>
      </c>
      <c r="H19" s="66">
        <v>0.9</v>
      </c>
      <c r="I19" s="6">
        <v>5</v>
      </c>
      <c r="J19" s="6"/>
      <c r="K19" s="6">
        <v>5</v>
      </c>
      <c r="L19" s="6"/>
      <c r="M19" s="6"/>
      <c r="N19" s="6"/>
    </row>
    <row r="20" ht="15" customHeight="1" spans="1:14">
      <c r="A20" s="5"/>
      <c r="B20" s="6"/>
      <c r="C20" s="6"/>
      <c r="D20" s="7" t="s">
        <v>234</v>
      </c>
      <c r="E20" s="7"/>
      <c r="F20" s="7"/>
      <c r="G20" s="66">
        <v>1</v>
      </c>
      <c r="H20" s="66">
        <v>0.9</v>
      </c>
      <c r="I20" s="6">
        <v>5</v>
      </c>
      <c r="J20" s="6"/>
      <c r="K20" s="6">
        <v>5</v>
      </c>
      <c r="L20" s="6"/>
      <c r="M20" s="6"/>
      <c r="N20" s="6"/>
    </row>
    <row r="21" ht="15" customHeight="1" spans="1:14">
      <c r="A21" s="5"/>
      <c r="B21" s="6"/>
      <c r="C21" s="6"/>
      <c r="D21" s="7" t="s">
        <v>235</v>
      </c>
      <c r="E21" s="7"/>
      <c r="F21" s="7"/>
      <c r="G21" s="66">
        <v>1</v>
      </c>
      <c r="H21" s="66">
        <v>1</v>
      </c>
      <c r="I21" s="6">
        <v>5</v>
      </c>
      <c r="J21" s="6"/>
      <c r="K21" s="6">
        <v>5</v>
      </c>
      <c r="L21" s="6"/>
      <c r="M21" s="6"/>
      <c r="N21" s="6"/>
    </row>
    <row r="22" ht="15" customHeight="1" spans="1:14">
      <c r="A22" s="5"/>
      <c r="B22" s="6"/>
      <c r="C22" s="6" t="s">
        <v>175</v>
      </c>
      <c r="D22" s="7" t="s">
        <v>176</v>
      </c>
      <c r="E22" s="7"/>
      <c r="F22" s="7"/>
      <c r="G22" s="6"/>
      <c r="H22" s="6"/>
      <c r="I22" s="6"/>
      <c r="J22" s="6"/>
      <c r="K22" s="6"/>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15" customHeight="1" spans="1:14">
      <c r="A25" s="5"/>
      <c r="B25" s="6" t="s">
        <v>179</v>
      </c>
      <c r="C25" s="6" t="s">
        <v>80</v>
      </c>
      <c r="D25" s="8" t="s">
        <v>236</v>
      </c>
      <c r="E25" s="9"/>
      <c r="F25" s="10"/>
      <c r="G25" s="66">
        <v>0.9</v>
      </c>
      <c r="H25" s="66">
        <v>0.9</v>
      </c>
      <c r="I25" s="24">
        <v>10</v>
      </c>
      <c r="J25" s="25"/>
      <c r="K25" s="24">
        <v>10</v>
      </c>
      <c r="L25" s="25"/>
      <c r="M25" s="6"/>
      <c r="N25" s="6"/>
    </row>
    <row r="26" ht="15" customHeight="1" spans="1:14">
      <c r="A26" s="5"/>
      <c r="B26" s="6"/>
      <c r="C26" s="6"/>
      <c r="D26" s="7" t="s">
        <v>177</v>
      </c>
      <c r="E26" s="7"/>
      <c r="F26" s="7"/>
      <c r="G26" s="6"/>
      <c r="H26" s="12"/>
      <c r="I26" s="6"/>
      <c r="J26" s="6"/>
      <c r="K26" s="6"/>
      <c r="L26" s="6"/>
      <c r="M26" s="6"/>
      <c r="N26" s="6"/>
    </row>
    <row r="27" ht="15" customHeight="1" spans="1:14">
      <c r="A27" s="5"/>
      <c r="B27" s="6"/>
      <c r="C27" s="6"/>
      <c r="D27" s="7" t="s">
        <v>178</v>
      </c>
      <c r="E27" s="7"/>
      <c r="F27" s="7"/>
      <c r="G27" s="6"/>
      <c r="H27" s="6"/>
      <c r="I27" s="6"/>
      <c r="J27" s="6"/>
      <c r="K27" s="6"/>
      <c r="L27" s="6"/>
      <c r="M27" s="6"/>
      <c r="N27" s="6"/>
    </row>
    <row r="28" ht="15" customHeight="1" spans="1:14">
      <c r="A28" s="5"/>
      <c r="B28" s="6"/>
      <c r="C28" s="6" t="s">
        <v>81</v>
      </c>
      <c r="D28" s="8" t="s">
        <v>237</v>
      </c>
      <c r="E28" s="9"/>
      <c r="F28" s="10"/>
      <c r="G28" s="31" t="s">
        <v>105</v>
      </c>
      <c r="H28" s="31">
        <v>0.9</v>
      </c>
      <c r="I28" s="6">
        <v>10</v>
      </c>
      <c r="J28" s="6"/>
      <c r="K28" s="6">
        <v>10</v>
      </c>
      <c r="L28" s="6"/>
      <c r="M28" s="6"/>
      <c r="N28" s="6"/>
    </row>
    <row r="29" ht="15" customHeight="1" spans="1:14">
      <c r="A29" s="5"/>
      <c r="B29" s="6"/>
      <c r="C29" s="6"/>
      <c r="D29" s="7" t="s">
        <v>177</v>
      </c>
      <c r="E29" s="7"/>
      <c r="F29" s="7"/>
      <c r="G29" s="6"/>
      <c r="H29" s="6"/>
      <c r="I29" s="6"/>
      <c r="J29" s="6"/>
      <c r="K29" s="6"/>
      <c r="L29" s="6"/>
      <c r="M29" s="6"/>
      <c r="N29" s="6"/>
    </row>
    <row r="30" ht="15" customHeight="1" spans="1:14">
      <c r="A30" s="5"/>
      <c r="B30" s="6"/>
      <c r="C30" s="6"/>
      <c r="D30" s="7" t="s">
        <v>178</v>
      </c>
      <c r="E30" s="7"/>
      <c r="F30" s="7"/>
      <c r="G30" s="6"/>
      <c r="H30" s="6"/>
      <c r="I30" s="6"/>
      <c r="J30" s="6"/>
      <c r="K30" s="6"/>
      <c r="L30" s="6"/>
      <c r="M30" s="6"/>
      <c r="N30" s="6"/>
    </row>
    <row r="31" ht="15" customHeight="1" spans="1:14">
      <c r="A31" s="5"/>
      <c r="B31" s="6"/>
      <c r="C31" s="6" t="s">
        <v>84</v>
      </c>
      <c r="D31" s="8" t="s">
        <v>238</v>
      </c>
      <c r="E31" s="9"/>
      <c r="F31" s="10"/>
      <c r="G31" s="6" t="s">
        <v>239</v>
      </c>
      <c r="H31" s="6" t="s">
        <v>239</v>
      </c>
      <c r="I31" s="6">
        <v>5</v>
      </c>
      <c r="J31" s="6"/>
      <c r="K31" s="6">
        <v>5</v>
      </c>
      <c r="L31" s="6"/>
      <c r="M31" s="6"/>
      <c r="N31" s="6"/>
    </row>
    <row r="32" ht="15" customHeight="1" spans="1:14">
      <c r="A32" s="5"/>
      <c r="B32" s="6"/>
      <c r="C32" s="6"/>
      <c r="D32" s="7" t="s">
        <v>177</v>
      </c>
      <c r="E32" s="7"/>
      <c r="F32" s="7"/>
      <c r="G32" s="13"/>
      <c r="H32" s="13"/>
      <c r="I32" s="6"/>
      <c r="J32" s="6"/>
      <c r="K32" s="6"/>
      <c r="L32" s="6"/>
      <c r="M32" s="6"/>
      <c r="N32" s="6"/>
    </row>
    <row r="33" ht="15" customHeight="1" spans="1:14">
      <c r="A33" s="5"/>
      <c r="B33" s="6"/>
      <c r="C33" s="6"/>
      <c r="D33" s="7" t="s">
        <v>178</v>
      </c>
      <c r="E33" s="7"/>
      <c r="F33" s="7"/>
      <c r="G33" s="6"/>
      <c r="H33" s="6"/>
      <c r="I33" s="6"/>
      <c r="J33" s="6"/>
      <c r="K33" s="6"/>
      <c r="L33" s="6"/>
      <c r="M33" s="6"/>
      <c r="N33" s="6"/>
    </row>
    <row r="34" ht="15" customHeight="1" spans="1:14">
      <c r="A34" s="5"/>
      <c r="B34" s="6"/>
      <c r="C34" s="6" t="s">
        <v>186</v>
      </c>
      <c r="D34" s="8" t="s">
        <v>240</v>
      </c>
      <c r="E34" s="9"/>
      <c r="F34" s="10"/>
      <c r="G34" s="6" t="s">
        <v>239</v>
      </c>
      <c r="H34" s="6" t="s">
        <v>239</v>
      </c>
      <c r="I34" s="6">
        <v>5</v>
      </c>
      <c r="J34" s="6"/>
      <c r="K34" s="6">
        <v>5</v>
      </c>
      <c r="L34" s="6"/>
      <c r="M34" s="6"/>
      <c r="N34" s="6"/>
    </row>
    <row r="35" ht="15" customHeight="1" spans="1:14">
      <c r="A35" s="5"/>
      <c r="B35" s="6"/>
      <c r="C35" s="6"/>
      <c r="D35" s="7" t="s">
        <v>177</v>
      </c>
      <c r="E35" s="7"/>
      <c r="F35" s="7"/>
      <c r="G35" s="13"/>
      <c r="H35" s="13"/>
      <c r="I35" s="6"/>
      <c r="J35" s="6"/>
      <c r="K35" s="6"/>
      <c r="L35" s="6"/>
      <c r="M35" s="6"/>
      <c r="N35" s="6"/>
    </row>
    <row r="36" ht="15" customHeight="1" spans="1:14">
      <c r="A36" s="5"/>
      <c r="B36" s="6"/>
      <c r="C36" s="6"/>
      <c r="D36" s="7" t="s">
        <v>178</v>
      </c>
      <c r="E36" s="7"/>
      <c r="F36" s="7"/>
      <c r="G36" s="6"/>
      <c r="H36" s="6"/>
      <c r="I36" s="6"/>
      <c r="J36" s="6"/>
      <c r="K36" s="6"/>
      <c r="L36" s="6"/>
      <c r="M36" s="6"/>
      <c r="N36" s="6"/>
    </row>
    <row r="37" ht="15" customHeight="1" spans="1:14">
      <c r="A37" s="5"/>
      <c r="B37" s="6" t="s">
        <v>187</v>
      </c>
      <c r="C37" s="6" t="s">
        <v>188</v>
      </c>
      <c r="D37" s="8" t="s">
        <v>241</v>
      </c>
      <c r="E37" s="9"/>
      <c r="F37" s="10"/>
      <c r="G37" s="14">
        <v>0.95</v>
      </c>
      <c r="H37" s="15">
        <v>1</v>
      </c>
      <c r="I37" s="6">
        <v>5</v>
      </c>
      <c r="J37" s="6"/>
      <c r="K37" s="6">
        <v>5</v>
      </c>
      <c r="L37" s="6"/>
      <c r="M37" s="6"/>
      <c r="N37" s="6"/>
    </row>
    <row r="38" ht="27" customHeight="1" spans="1:14">
      <c r="A38" s="5"/>
      <c r="B38" s="6"/>
      <c r="C38" s="6"/>
      <c r="D38" s="7" t="s">
        <v>242</v>
      </c>
      <c r="E38" s="7"/>
      <c r="F38" s="7"/>
      <c r="G38" s="29" t="s">
        <v>243</v>
      </c>
      <c r="H38" s="29" t="s">
        <v>244</v>
      </c>
      <c r="I38" s="6">
        <v>5</v>
      </c>
      <c r="J38" s="6"/>
      <c r="K38" s="6">
        <v>5</v>
      </c>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18">
        <v>91.09</v>
      </c>
      <c r="L40" s="18"/>
      <c r="M40" s="67"/>
      <c r="N40" s="67"/>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21" workbookViewId="0">
      <selection activeCell="D25" sqref="D25:H39"/>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245</v>
      </c>
      <c r="D2" s="2"/>
      <c r="E2" s="2"/>
      <c r="F2" s="2"/>
      <c r="G2" s="2"/>
      <c r="H2" s="2"/>
      <c r="I2" s="2"/>
      <c r="J2" s="2"/>
      <c r="K2" s="2"/>
      <c r="L2" s="2"/>
      <c r="M2" s="2"/>
      <c r="N2" s="2"/>
    </row>
    <row r="3" ht="15" customHeight="1" spans="1:14">
      <c r="A3" s="2" t="s">
        <v>114</v>
      </c>
      <c r="B3" s="2"/>
      <c r="C3" s="2" t="s">
        <v>142</v>
      </c>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2">
        <v>100</v>
      </c>
      <c r="F6" s="2">
        <v>100</v>
      </c>
      <c r="G6" s="2"/>
      <c r="H6" s="4">
        <v>1.52</v>
      </c>
      <c r="I6" s="4"/>
      <c r="J6" s="4">
        <v>10</v>
      </c>
      <c r="K6" s="4"/>
      <c r="L6" s="40">
        <f>H6/F6</f>
        <v>0.0152</v>
      </c>
      <c r="M6" s="40"/>
      <c r="N6" s="4">
        <f>L6*100</f>
        <v>1.52</v>
      </c>
    </row>
    <row r="7" ht="15" customHeight="1" spans="1:14">
      <c r="A7" s="2"/>
      <c r="B7" s="2"/>
      <c r="C7" s="2" t="s">
        <v>149</v>
      </c>
      <c r="D7" s="2"/>
      <c r="E7" s="2">
        <v>100</v>
      </c>
      <c r="F7" s="2">
        <v>100</v>
      </c>
      <c r="G7" s="2"/>
      <c r="H7" s="4">
        <v>1.52</v>
      </c>
      <c r="I7" s="4"/>
      <c r="J7" s="4">
        <v>10</v>
      </c>
      <c r="K7" s="4"/>
      <c r="L7" s="40">
        <f>H7/F7</f>
        <v>0.0152</v>
      </c>
      <c r="M7" s="40"/>
      <c r="N7" s="4">
        <f>L7*100</f>
        <v>1.52</v>
      </c>
    </row>
    <row r="8" ht="15" customHeight="1" spans="1:14">
      <c r="A8" s="2"/>
      <c r="B8" s="2"/>
      <c r="C8" s="2" t="s">
        <v>150</v>
      </c>
      <c r="D8" s="2"/>
      <c r="E8" s="2"/>
      <c r="F8" s="2"/>
      <c r="G8" s="2"/>
      <c r="H8" s="2"/>
      <c r="I8" s="2"/>
      <c r="J8" s="2" t="s">
        <v>151</v>
      </c>
      <c r="K8" s="2"/>
      <c r="L8" s="2" t="s">
        <v>151</v>
      </c>
      <c r="M8" s="2"/>
      <c r="N8" s="4" t="s">
        <v>151</v>
      </c>
    </row>
    <row r="9" ht="15" customHeight="1" spans="1:14">
      <c r="A9" s="2"/>
      <c r="B9" s="2"/>
      <c r="C9" s="2" t="s">
        <v>152</v>
      </c>
      <c r="D9" s="2"/>
      <c r="E9" s="2"/>
      <c r="F9" s="2"/>
      <c r="G9" s="2"/>
      <c r="H9" s="2"/>
      <c r="I9" s="2"/>
      <c r="J9" s="2" t="s">
        <v>151</v>
      </c>
      <c r="K9" s="2"/>
      <c r="L9" s="2" t="s">
        <v>151</v>
      </c>
      <c r="M9" s="2"/>
      <c r="N9" s="2" t="s">
        <v>151</v>
      </c>
    </row>
    <row r="10" ht="15" customHeight="1" spans="1:14">
      <c r="A10" s="2" t="s">
        <v>153</v>
      </c>
      <c r="B10" s="2" t="s">
        <v>36</v>
      </c>
      <c r="C10" s="2"/>
      <c r="D10" s="2"/>
      <c r="E10" s="2"/>
      <c r="F10" s="2"/>
      <c r="G10" s="2"/>
      <c r="H10" s="2" t="s">
        <v>154</v>
      </c>
      <c r="I10" s="2"/>
      <c r="J10" s="2"/>
      <c r="K10" s="2"/>
      <c r="L10" s="2"/>
      <c r="M10" s="2"/>
      <c r="N10" s="2"/>
    </row>
    <row r="11" ht="65" customHeight="1" spans="1:14">
      <c r="A11" s="2"/>
      <c r="B11" s="28" t="s">
        <v>246</v>
      </c>
      <c r="C11" s="28"/>
      <c r="D11" s="28"/>
      <c r="E11" s="28"/>
      <c r="F11" s="28"/>
      <c r="G11" s="28"/>
      <c r="H11" s="62" t="s">
        <v>247</v>
      </c>
      <c r="I11" s="62"/>
      <c r="J11" s="64"/>
      <c r="K11" s="62"/>
      <c r="L11" s="62"/>
      <c r="M11" s="62"/>
      <c r="N11" s="62"/>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248</v>
      </c>
      <c r="E13" s="7"/>
      <c r="F13" s="7"/>
      <c r="G13" s="6" t="s">
        <v>249</v>
      </c>
      <c r="H13" s="6" t="s">
        <v>249</v>
      </c>
      <c r="I13" s="6">
        <v>20</v>
      </c>
      <c r="J13" s="6"/>
      <c r="K13" s="6">
        <v>20</v>
      </c>
      <c r="L13" s="6"/>
      <c r="M13" s="6"/>
      <c r="N13" s="6"/>
    </row>
    <row r="14" ht="15" customHeight="1" spans="1:14">
      <c r="A14" s="5"/>
      <c r="B14" s="6"/>
      <c r="C14" s="6"/>
      <c r="D14" s="7" t="s">
        <v>177</v>
      </c>
      <c r="E14" s="7"/>
      <c r="F14" s="7"/>
      <c r="G14" s="6"/>
      <c r="H14" s="6"/>
      <c r="I14" s="6"/>
      <c r="J14" s="6"/>
      <c r="K14" s="6"/>
      <c r="L14" s="6"/>
      <c r="M14" s="6"/>
      <c r="N14" s="6"/>
    </row>
    <row r="15" ht="15" customHeight="1" spans="1:14">
      <c r="A15" s="5"/>
      <c r="B15" s="6"/>
      <c r="C15" s="6"/>
      <c r="D15" s="7" t="s">
        <v>178</v>
      </c>
      <c r="E15" s="7"/>
      <c r="F15" s="7"/>
      <c r="G15" s="6"/>
      <c r="H15" s="6"/>
      <c r="I15" s="6"/>
      <c r="J15" s="6"/>
      <c r="K15" s="6"/>
      <c r="L15" s="6"/>
      <c r="M15" s="6"/>
      <c r="N15" s="6"/>
    </row>
    <row r="16" ht="15" customHeight="1" spans="1:14">
      <c r="A16" s="5"/>
      <c r="B16" s="6"/>
      <c r="C16" s="6" t="s">
        <v>165</v>
      </c>
      <c r="D16" s="7" t="s">
        <v>250</v>
      </c>
      <c r="E16" s="7"/>
      <c r="F16" s="7"/>
      <c r="G16" s="63" t="s">
        <v>251</v>
      </c>
      <c r="H16" s="14">
        <v>1</v>
      </c>
      <c r="I16" s="6">
        <v>10</v>
      </c>
      <c r="J16" s="6"/>
      <c r="K16" s="6">
        <v>10</v>
      </c>
      <c r="L16" s="6"/>
      <c r="M16" s="6"/>
      <c r="N16" s="6"/>
    </row>
    <row r="17" ht="15" customHeight="1" spans="1:14">
      <c r="A17" s="5"/>
      <c r="B17" s="6"/>
      <c r="C17" s="6"/>
      <c r="D17" s="7" t="s">
        <v>177</v>
      </c>
      <c r="E17" s="7"/>
      <c r="F17" s="7"/>
      <c r="G17" s="6"/>
      <c r="H17" s="6"/>
      <c r="I17" s="6"/>
      <c r="J17" s="6"/>
      <c r="K17" s="6"/>
      <c r="L17" s="6"/>
      <c r="M17" s="6"/>
      <c r="N17" s="6"/>
    </row>
    <row r="18" ht="15" customHeight="1" spans="1:14">
      <c r="A18" s="5"/>
      <c r="B18" s="6"/>
      <c r="C18" s="6"/>
      <c r="D18" s="7" t="s">
        <v>178</v>
      </c>
      <c r="E18" s="7"/>
      <c r="F18" s="7"/>
      <c r="G18" s="6"/>
      <c r="H18" s="6"/>
      <c r="I18" s="6"/>
      <c r="J18" s="6"/>
      <c r="K18" s="6"/>
      <c r="L18" s="6"/>
      <c r="M18" s="6"/>
      <c r="N18" s="6"/>
    </row>
    <row r="19" ht="24" customHeight="1" spans="1:14">
      <c r="A19" s="5"/>
      <c r="B19" s="6"/>
      <c r="C19" s="6" t="s">
        <v>170</v>
      </c>
      <c r="D19" s="7" t="s">
        <v>252</v>
      </c>
      <c r="E19" s="7"/>
      <c r="F19" s="7"/>
      <c r="G19" s="6" t="s">
        <v>253</v>
      </c>
      <c r="H19" s="6" t="s">
        <v>253</v>
      </c>
      <c r="I19" s="6">
        <v>10</v>
      </c>
      <c r="J19" s="6"/>
      <c r="K19" s="6">
        <v>10</v>
      </c>
      <c r="L19" s="6"/>
      <c r="M19" s="50" t="s">
        <v>254</v>
      </c>
      <c r="N19" s="50"/>
    </row>
    <row r="20" ht="15" customHeight="1" spans="1:14">
      <c r="A20" s="5"/>
      <c r="B20" s="6"/>
      <c r="C20" s="6"/>
      <c r="D20" s="7" t="s">
        <v>177</v>
      </c>
      <c r="E20" s="7"/>
      <c r="F20" s="7"/>
      <c r="G20" s="6"/>
      <c r="H20" s="6"/>
      <c r="I20" s="6"/>
      <c r="J20" s="6"/>
      <c r="K20" s="6"/>
      <c r="L20" s="6"/>
      <c r="M20" s="6"/>
      <c r="N20" s="6"/>
    </row>
    <row r="21" ht="15" customHeight="1" spans="1:14">
      <c r="A21" s="5"/>
      <c r="B21" s="6"/>
      <c r="C21" s="6"/>
      <c r="D21" s="7" t="s">
        <v>178</v>
      </c>
      <c r="E21" s="7"/>
      <c r="F21" s="7"/>
      <c r="G21" s="6"/>
      <c r="H21" s="6"/>
      <c r="I21" s="6"/>
      <c r="J21" s="6"/>
      <c r="K21" s="6"/>
      <c r="L21" s="6"/>
      <c r="M21" s="6"/>
      <c r="N21" s="6"/>
    </row>
    <row r="22" ht="15" customHeight="1" spans="1:14">
      <c r="A22" s="5"/>
      <c r="B22" s="6"/>
      <c r="C22" s="6" t="s">
        <v>175</v>
      </c>
      <c r="D22" s="7" t="s">
        <v>255</v>
      </c>
      <c r="E22" s="7"/>
      <c r="F22" s="7"/>
      <c r="G22" s="6" t="s">
        <v>256</v>
      </c>
      <c r="H22" s="6" t="s">
        <v>256</v>
      </c>
      <c r="I22" s="6">
        <v>10</v>
      </c>
      <c r="J22" s="6"/>
      <c r="K22" s="6">
        <v>10</v>
      </c>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15" customHeight="1" spans="1:14">
      <c r="A25" s="5"/>
      <c r="B25" s="6" t="s">
        <v>179</v>
      </c>
      <c r="C25" s="6" t="s">
        <v>80</v>
      </c>
      <c r="D25" s="8" t="s">
        <v>176</v>
      </c>
      <c r="E25" s="9"/>
      <c r="F25" s="10"/>
      <c r="G25" s="11"/>
      <c r="H25" s="11"/>
      <c r="I25" s="24"/>
      <c r="J25" s="25"/>
      <c r="K25" s="24"/>
      <c r="L25" s="25"/>
      <c r="M25" s="6"/>
      <c r="N25" s="6"/>
    </row>
    <row r="26" ht="15" customHeight="1" spans="1:14">
      <c r="A26" s="5"/>
      <c r="B26" s="6"/>
      <c r="C26" s="6"/>
      <c r="D26" s="7" t="s">
        <v>177</v>
      </c>
      <c r="E26" s="7"/>
      <c r="F26" s="7"/>
      <c r="G26" s="6"/>
      <c r="H26" s="12"/>
      <c r="I26" s="6"/>
      <c r="J26" s="6"/>
      <c r="K26" s="6"/>
      <c r="L26" s="6"/>
      <c r="M26" s="6"/>
      <c r="N26" s="6"/>
    </row>
    <row r="27" ht="15" customHeight="1" spans="1:14">
      <c r="A27" s="5"/>
      <c r="B27" s="6"/>
      <c r="C27" s="6"/>
      <c r="D27" s="7" t="s">
        <v>178</v>
      </c>
      <c r="E27" s="7"/>
      <c r="F27" s="7"/>
      <c r="G27" s="6"/>
      <c r="H27" s="6"/>
      <c r="I27" s="6"/>
      <c r="J27" s="6"/>
      <c r="K27" s="6"/>
      <c r="L27" s="6"/>
      <c r="M27" s="6"/>
      <c r="N27" s="6"/>
    </row>
    <row r="28" ht="15" customHeight="1" spans="1:14">
      <c r="A28" s="5"/>
      <c r="B28" s="6"/>
      <c r="C28" s="6" t="s">
        <v>81</v>
      </c>
      <c r="D28" s="8" t="s">
        <v>257</v>
      </c>
      <c r="E28" s="9"/>
      <c r="F28" s="10"/>
      <c r="G28" s="6" t="s">
        <v>258</v>
      </c>
      <c r="H28" s="6" t="s">
        <v>258</v>
      </c>
      <c r="I28" s="6">
        <v>10</v>
      </c>
      <c r="J28" s="6"/>
      <c r="K28" s="6">
        <v>10</v>
      </c>
      <c r="L28" s="6"/>
      <c r="M28" s="6"/>
      <c r="N28" s="6"/>
    </row>
    <row r="29" ht="15" customHeight="1" spans="1:14">
      <c r="A29" s="5"/>
      <c r="B29" s="6"/>
      <c r="C29" s="6"/>
      <c r="D29" s="7" t="s">
        <v>177</v>
      </c>
      <c r="E29" s="7"/>
      <c r="F29" s="7"/>
      <c r="G29" s="6"/>
      <c r="H29" s="6"/>
      <c r="I29" s="6"/>
      <c r="J29" s="6"/>
      <c r="K29" s="6"/>
      <c r="L29" s="6"/>
      <c r="M29" s="6"/>
      <c r="N29" s="6"/>
    </row>
    <row r="30" ht="15" customHeight="1" spans="1:14">
      <c r="A30" s="5"/>
      <c r="B30" s="6"/>
      <c r="C30" s="6"/>
      <c r="D30" s="7" t="s">
        <v>178</v>
      </c>
      <c r="E30" s="7"/>
      <c r="F30" s="7"/>
      <c r="G30" s="6"/>
      <c r="H30" s="6"/>
      <c r="I30" s="6"/>
      <c r="J30" s="6"/>
      <c r="K30" s="6"/>
      <c r="L30" s="6"/>
      <c r="M30" s="6"/>
      <c r="N30" s="6"/>
    </row>
    <row r="31" ht="15" customHeight="1" spans="1:14">
      <c r="A31" s="5"/>
      <c r="B31" s="6"/>
      <c r="C31" s="6" t="s">
        <v>84</v>
      </c>
      <c r="D31" s="8" t="s">
        <v>259</v>
      </c>
      <c r="E31" s="9"/>
      <c r="F31" s="10"/>
      <c r="G31" s="6" t="s">
        <v>82</v>
      </c>
      <c r="H31" s="6" t="s">
        <v>82</v>
      </c>
      <c r="I31" s="6">
        <v>10</v>
      </c>
      <c r="J31" s="6"/>
      <c r="K31" s="6">
        <v>10</v>
      </c>
      <c r="L31" s="6"/>
      <c r="M31" s="6"/>
      <c r="N31" s="6"/>
    </row>
    <row r="32" ht="15" customHeight="1" spans="1:14">
      <c r="A32" s="5"/>
      <c r="B32" s="6"/>
      <c r="C32" s="6"/>
      <c r="D32" s="7" t="s">
        <v>177</v>
      </c>
      <c r="E32" s="7"/>
      <c r="F32" s="7"/>
      <c r="G32" s="13"/>
      <c r="H32" s="13"/>
      <c r="I32" s="6"/>
      <c r="J32" s="6"/>
      <c r="K32" s="6"/>
      <c r="L32" s="6"/>
      <c r="M32" s="6"/>
      <c r="N32" s="6"/>
    </row>
    <row r="33" ht="15" customHeight="1" spans="1:14">
      <c r="A33" s="5"/>
      <c r="B33" s="6"/>
      <c r="C33" s="6"/>
      <c r="D33" s="7" t="s">
        <v>178</v>
      </c>
      <c r="E33" s="7"/>
      <c r="F33" s="7"/>
      <c r="G33" s="6"/>
      <c r="H33" s="6"/>
      <c r="I33" s="6"/>
      <c r="J33" s="6"/>
      <c r="K33" s="6"/>
      <c r="L33" s="6"/>
      <c r="M33" s="6"/>
      <c r="N33" s="6"/>
    </row>
    <row r="34" ht="15" customHeight="1" spans="1:14">
      <c r="A34" s="5"/>
      <c r="B34" s="6"/>
      <c r="C34" s="6" t="s">
        <v>186</v>
      </c>
      <c r="D34" s="8" t="s">
        <v>260</v>
      </c>
      <c r="E34" s="9"/>
      <c r="F34" s="10"/>
      <c r="G34" s="6" t="s">
        <v>261</v>
      </c>
      <c r="H34" s="6" t="s">
        <v>261</v>
      </c>
      <c r="I34" s="6">
        <v>10</v>
      </c>
      <c r="J34" s="6"/>
      <c r="K34" s="6">
        <v>10</v>
      </c>
      <c r="L34" s="6"/>
      <c r="M34" s="6"/>
      <c r="N34" s="6"/>
    </row>
    <row r="35" ht="15" customHeight="1" spans="1:14">
      <c r="A35" s="5"/>
      <c r="B35" s="6"/>
      <c r="C35" s="6"/>
      <c r="D35" s="7" t="s">
        <v>177</v>
      </c>
      <c r="E35" s="7"/>
      <c r="F35" s="7"/>
      <c r="G35" s="13"/>
      <c r="H35" s="13"/>
      <c r="I35" s="6"/>
      <c r="J35" s="6"/>
      <c r="K35" s="6"/>
      <c r="L35" s="6"/>
      <c r="M35" s="6"/>
      <c r="N35" s="6"/>
    </row>
    <row r="36" ht="15" customHeight="1" spans="1:14">
      <c r="A36" s="5"/>
      <c r="B36" s="6"/>
      <c r="C36" s="6"/>
      <c r="D36" s="7" t="s">
        <v>178</v>
      </c>
      <c r="E36" s="7"/>
      <c r="F36" s="7"/>
      <c r="G36" s="6"/>
      <c r="H36" s="6"/>
      <c r="I36" s="6"/>
      <c r="J36" s="6"/>
      <c r="K36" s="6"/>
      <c r="L36" s="6"/>
      <c r="M36" s="6"/>
      <c r="N36" s="6"/>
    </row>
    <row r="37" ht="15" customHeight="1" spans="1:14">
      <c r="A37" s="5"/>
      <c r="B37" s="6" t="s">
        <v>187</v>
      </c>
      <c r="C37" s="6" t="s">
        <v>188</v>
      </c>
      <c r="D37" s="8" t="s">
        <v>262</v>
      </c>
      <c r="E37" s="9"/>
      <c r="F37" s="10"/>
      <c r="G37" s="14">
        <v>0.95</v>
      </c>
      <c r="H37" s="15">
        <v>1</v>
      </c>
      <c r="I37" s="6">
        <v>10</v>
      </c>
      <c r="J37" s="6"/>
      <c r="K37" s="6">
        <v>10</v>
      </c>
      <c r="L37" s="6"/>
      <c r="M37" s="6"/>
      <c r="N37" s="6"/>
    </row>
    <row r="38" ht="15" customHeight="1" spans="1:14">
      <c r="A38" s="5"/>
      <c r="B38" s="6"/>
      <c r="C38" s="6"/>
      <c r="D38" s="7" t="s">
        <v>177</v>
      </c>
      <c r="E38" s="7"/>
      <c r="F38" s="7"/>
      <c r="G38" s="16"/>
      <c r="H38" s="17"/>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18">
        <v>91.52</v>
      </c>
      <c r="L40" s="18"/>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11" workbookViewId="0">
      <selection activeCell="B11" sqref="B11:G11"/>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263</v>
      </c>
      <c r="D2" s="2"/>
      <c r="E2" s="2"/>
      <c r="F2" s="2"/>
      <c r="G2" s="2"/>
      <c r="H2" s="2"/>
      <c r="I2" s="2"/>
      <c r="J2" s="2"/>
      <c r="K2" s="2"/>
      <c r="L2" s="2"/>
      <c r="M2" s="2"/>
      <c r="N2" s="2"/>
    </row>
    <row r="3" ht="15" customHeight="1" spans="1:14">
      <c r="A3" s="2" t="s">
        <v>114</v>
      </c>
      <c r="B3" s="2"/>
      <c r="C3" s="2" t="s">
        <v>142</v>
      </c>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2">
        <v>2</v>
      </c>
      <c r="F6" s="2">
        <v>2</v>
      </c>
      <c r="G6" s="2"/>
      <c r="H6" s="2">
        <v>2</v>
      </c>
      <c r="I6" s="2"/>
      <c r="J6" s="2">
        <v>10</v>
      </c>
      <c r="K6" s="2"/>
      <c r="L6" s="56">
        <f>H6/F6</f>
        <v>1</v>
      </c>
      <c r="M6" s="56"/>
      <c r="N6" s="2">
        <v>10</v>
      </c>
    </row>
    <row r="7" ht="15" customHeight="1" spans="1:14">
      <c r="A7" s="2"/>
      <c r="B7" s="2"/>
      <c r="C7" s="2" t="s">
        <v>149</v>
      </c>
      <c r="D7" s="2"/>
      <c r="E7" s="2">
        <v>2</v>
      </c>
      <c r="F7" s="2">
        <v>2</v>
      </c>
      <c r="G7" s="2"/>
      <c r="H7" s="2">
        <v>2</v>
      </c>
      <c r="I7" s="2"/>
      <c r="J7" s="2">
        <v>10</v>
      </c>
      <c r="K7" s="2"/>
      <c r="L7" s="56">
        <f>H7/F7</f>
        <v>1</v>
      </c>
      <c r="M7" s="56"/>
      <c r="N7" s="2">
        <v>10</v>
      </c>
    </row>
    <row r="8" ht="15" customHeight="1" spans="1:14">
      <c r="A8" s="2"/>
      <c r="B8" s="2"/>
      <c r="C8" s="2" t="s">
        <v>150</v>
      </c>
      <c r="D8" s="2"/>
      <c r="E8" s="2"/>
      <c r="F8" s="2"/>
      <c r="G8" s="2"/>
      <c r="H8" s="2"/>
      <c r="I8" s="2"/>
      <c r="J8" s="2" t="s">
        <v>151</v>
      </c>
      <c r="K8" s="2"/>
      <c r="L8" s="2"/>
      <c r="M8" s="2"/>
      <c r="N8" s="2" t="s">
        <v>151</v>
      </c>
    </row>
    <row r="9" ht="15" customHeight="1" spans="1:14">
      <c r="A9" s="2"/>
      <c r="B9" s="2"/>
      <c r="C9" s="2" t="s">
        <v>152</v>
      </c>
      <c r="D9" s="2"/>
      <c r="E9" s="2"/>
      <c r="F9" s="2"/>
      <c r="G9" s="2"/>
      <c r="H9" s="2"/>
      <c r="I9" s="2"/>
      <c r="J9" s="2" t="s">
        <v>151</v>
      </c>
      <c r="K9" s="2"/>
      <c r="L9" s="2"/>
      <c r="M9" s="2"/>
      <c r="N9" s="2" t="s">
        <v>151</v>
      </c>
    </row>
    <row r="10" ht="15" customHeight="1" spans="1:14">
      <c r="A10" s="2" t="s">
        <v>153</v>
      </c>
      <c r="B10" s="2" t="s">
        <v>36</v>
      </c>
      <c r="C10" s="2"/>
      <c r="D10" s="2"/>
      <c r="E10" s="2"/>
      <c r="F10" s="2"/>
      <c r="G10" s="2"/>
      <c r="H10" s="2" t="s">
        <v>154</v>
      </c>
      <c r="I10" s="2"/>
      <c r="J10" s="2"/>
      <c r="K10" s="2"/>
      <c r="L10" s="2"/>
      <c r="M10" s="2"/>
      <c r="N10" s="2"/>
    </row>
    <row r="11" ht="42" customHeight="1" spans="1:14">
      <c r="A11" s="2"/>
      <c r="B11" s="2" t="s">
        <v>264</v>
      </c>
      <c r="C11" s="2"/>
      <c r="D11" s="2"/>
      <c r="E11" s="2"/>
      <c r="F11" s="2"/>
      <c r="G11" s="2"/>
      <c r="H11" s="2" t="s">
        <v>264</v>
      </c>
      <c r="I11" s="2"/>
      <c r="J11" s="2"/>
      <c r="K11" s="2"/>
      <c r="L11" s="2"/>
      <c r="M11" s="2"/>
      <c r="N11" s="2"/>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265</v>
      </c>
      <c r="E13" s="7"/>
      <c r="F13" s="7"/>
      <c r="G13" s="6">
        <v>2</v>
      </c>
      <c r="H13" s="6">
        <v>2</v>
      </c>
      <c r="I13" s="6">
        <v>20</v>
      </c>
      <c r="J13" s="6"/>
      <c r="K13" s="6">
        <v>20</v>
      </c>
      <c r="L13" s="6"/>
      <c r="M13" s="6"/>
      <c r="N13" s="6"/>
    </row>
    <row r="14" ht="15" customHeight="1" spans="1:14">
      <c r="A14" s="5"/>
      <c r="B14" s="6"/>
      <c r="C14" s="6"/>
      <c r="D14" s="7" t="s">
        <v>177</v>
      </c>
      <c r="E14" s="7"/>
      <c r="F14" s="7"/>
      <c r="G14" s="60"/>
      <c r="H14" s="60"/>
      <c r="I14" s="61"/>
      <c r="J14" s="61"/>
      <c r="K14" s="61"/>
      <c r="L14" s="61"/>
      <c r="M14" s="6"/>
      <c r="N14" s="6"/>
    </row>
    <row r="15" ht="15" customHeight="1" spans="1:14">
      <c r="A15" s="5"/>
      <c r="B15" s="6"/>
      <c r="C15" s="6"/>
      <c r="D15" s="7" t="s">
        <v>178</v>
      </c>
      <c r="E15" s="7"/>
      <c r="F15" s="7"/>
      <c r="G15" s="6"/>
      <c r="H15" s="6"/>
      <c r="I15" s="6"/>
      <c r="J15" s="6"/>
      <c r="K15" s="6"/>
      <c r="L15" s="6"/>
      <c r="M15" s="6"/>
      <c r="N15" s="6"/>
    </row>
    <row r="16" ht="15" customHeight="1" spans="1:14">
      <c r="A16" s="5"/>
      <c r="B16" s="6"/>
      <c r="C16" s="6" t="s">
        <v>165</v>
      </c>
      <c r="D16" s="7" t="s">
        <v>266</v>
      </c>
      <c r="E16" s="7"/>
      <c r="F16" s="7"/>
      <c r="G16" s="6" t="s">
        <v>267</v>
      </c>
      <c r="H16" s="14">
        <v>0.9</v>
      </c>
      <c r="I16" s="6">
        <v>20</v>
      </c>
      <c r="J16" s="6"/>
      <c r="K16" s="6">
        <v>20</v>
      </c>
      <c r="L16" s="6"/>
      <c r="M16" s="6"/>
      <c r="N16" s="6"/>
    </row>
    <row r="17" ht="15" customHeight="1" spans="1:14">
      <c r="A17" s="5"/>
      <c r="B17" s="6"/>
      <c r="C17" s="6"/>
      <c r="D17" s="7" t="s">
        <v>177</v>
      </c>
      <c r="E17" s="7"/>
      <c r="F17" s="7"/>
      <c r="G17" s="6"/>
      <c r="H17" s="6"/>
      <c r="I17" s="6"/>
      <c r="J17" s="6"/>
      <c r="K17" s="6"/>
      <c r="L17" s="6"/>
      <c r="M17" s="6"/>
      <c r="N17" s="6"/>
    </row>
    <row r="18" ht="15" customHeight="1" spans="1:14">
      <c r="A18" s="5"/>
      <c r="B18" s="6"/>
      <c r="C18" s="6"/>
      <c r="D18" s="7" t="s">
        <v>178</v>
      </c>
      <c r="E18" s="7"/>
      <c r="F18" s="7"/>
      <c r="G18" s="6"/>
      <c r="H18" s="6"/>
      <c r="I18" s="6"/>
      <c r="J18" s="6"/>
      <c r="K18" s="6"/>
      <c r="L18" s="6"/>
      <c r="M18" s="6"/>
      <c r="N18" s="6"/>
    </row>
    <row r="19" ht="15" customHeight="1" spans="1:14">
      <c r="A19" s="5"/>
      <c r="B19" s="6"/>
      <c r="C19" s="6" t="s">
        <v>170</v>
      </c>
      <c r="D19" s="7" t="s">
        <v>176</v>
      </c>
      <c r="E19" s="7"/>
      <c r="F19" s="7"/>
      <c r="G19" s="6"/>
      <c r="H19" s="6"/>
      <c r="I19" s="6"/>
      <c r="J19" s="6"/>
      <c r="K19" s="6"/>
      <c r="L19" s="6"/>
      <c r="M19" s="6"/>
      <c r="N19" s="6"/>
    </row>
    <row r="20" ht="15" customHeight="1" spans="1:14">
      <c r="A20" s="5"/>
      <c r="B20" s="6"/>
      <c r="C20" s="6"/>
      <c r="D20" s="7" t="s">
        <v>177</v>
      </c>
      <c r="E20" s="7"/>
      <c r="F20" s="7"/>
      <c r="G20" s="6"/>
      <c r="H20" s="6"/>
      <c r="I20" s="6"/>
      <c r="J20" s="6"/>
      <c r="K20" s="6"/>
      <c r="L20" s="6"/>
      <c r="M20" s="6"/>
      <c r="N20" s="6"/>
    </row>
    <row r="21" ht="15" customHeight="1" spans="1:14">
      <c r="A21" s="5"/>
      <c r="B21" s="6"/>
      <c r="C21" s="6"/>
      <c r="D21" s="7" t="s">
        <v>178</v>
      </c>
      <c r="E21" s="7"/>
      <c r="F21" s="7"/>
      <c r="G21" s="6"/>
      <c r="H21" s="6"/>
      <c r="I21" s="6"/>
      <c r="J21" s="6"/>
      <c r="K21" s="6"/>
      <c r="L21" s="6"/>
      <c r="M21" s="6"/>
      <c r="N21" s="6"/>
    </row>
    <row r="22" ht="15" customHeight="1" spans="1:14">
      <c r="A22" s="5"/>
      <c r="B22" s="6"/>
      <c r="C22" s="6" t="s">
        <v>175</v>
      </c>
      <c r="D22" s="7" t="s">
        <v>268</v>
      </c>
      <c r="E22" s="7"/>
      <c r="F22" s="7"/>
      <c r="G22" s="14">
        <v>1</v>
      </c>
      <c r="H22" s="14">
        <v>1</v>
      </c>
      <c r="I22" s="6">
        <v>10</v>
      </c>
      <c r="J22" s="6"/>
      <c r="K22" s="6">
        <v>10</v>
      </c>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15" customHeight="1" spans="1:14">
      <c r="A25" s="5"/>
      <c r="B25" s="6" t="s">
        <v>179</v>
      </c>
      <c r="C25" s="6" t="s">
        <v>80</v>
      </c>
      <c r="D25" s="7" t="s">
        <v>176</v>
      </c>
      <c r="E25" s="7"/>
      <c r="F25" s="7"/>
      <c r="G25" s="6"/>
      <c r="H25" s="6"/>
      <c r="I25" s="6"/>
      <c r="J25" s="6"/>
      <c r="K25" s="6"/>
      <c r="L25" s="6"/>
      <c r="M25" s="6"/>
      <c r="N25" s="6"/>
    </row>
    <row r="26" ht="15" customHeight="1" spans="1:14">
      <c r="A26" s="5"/>
      <c r="B26" s="6"/>
      <c r="C26" s="6"/>
      <c r="D26" s="7" t="s">
        <v>177</v>
      </c>
      <c r="E26" s="7"/>
      <c r="F26" s="7"/>
      <c r="G26" s="6"/>
      <c r="H26" s="6"/>
      <c r="I26" s="6"/>
      <c r="J26" s="6"/>
      <c r="K26" s="6"/>
      <c r="L26" s="6"/>
      <c r="M26" s="6"/>
      <c r="N26" s="6"/>
    </row>
    <row r="27" ht="15" customHeight="1" spans="1:14">
      <c r="A27" s="5"/>
      <c r="B27" s="6"/>
      <c r="C27" s="6"/>
      <c r="D27" s="7" t="s">
        <v>178</v>
      </c>
      <c r="E27" s="7"/>
      <c r="F27" s="7"/>
      <c r="G27" s="6"/>
      <c r="H27" s="6"/>
      <c r="I27" s="6"/>
      <c r="J27" s="6"/>
      <c r="K27" s="6"/>
      <c r="L27" s="6"/>
      <c r="M27" s="6"/>
      <c r="N27" s="6"/>
    </row>
    <row r="28" ht="15" customHeight="1" spans="1:14">
      <c r="A28" s="5"/>
      <c r="B28" s="6"/>
      <c r="C28" s="6" t="s">
        <v>81</v>
      </c>
      <c r="D28" s="7" t="s">
        <v>212</v>
      </c>
      <c r="E28" s="7"/>
      <c r="F28" s="7"/>
      <c r="G28" s="14">
        <v>1</v>
      </c>
      <c r="H28" s="14">
        <v>1</v>
      </c>
      <c r="I28" s="6">
        <v>10</v>
      </c>
      <c r="J28" s="6"/>
      <c r="K28" s="6">
        <v>10</v>
      </c>
      <c r="L28" s="6"/>
      <c r="M28" s="6"/>
      <c r="N28" s="6"/>
    </row>
    <row r="29" ht="15" customHeight="1" spans="1:14">
      <c r="A29" s="5"/>
      <c r="B29" s="6"/>
      <c r="C29" s="6"/>
      <c r="D29" s="7" t="s">
        <v>177</v>
      </c>
      <c r="E29" s="7"/>
      <c r="F29" s="7"/>
      <c r="G29" s="6"/>
      <c r="H29" s="14"/>
      <c r="I29" s="6"/>
      <c r="J29" s="6"/>
      <c r="K29" s="6"/>
      <c r="L29" s="6"/>
      <c r="M29" s="6"/>
      <c r="N29" s="6"/>
    </row>
    <row r="30" ht="15" customHeight="1" spans="1:14">
      <c r="A30" s="5"/>
      <c r="B30" s="6"/>
      <c r="C30" s="6"/>
      <c r="D30" s="7" t="s">
        <v>178</v>
      </c>
      <c r="E30" s="7"/>
      <c r="F30" s="7"/>
      <c r="G30" s="6"/>
      <c r="H30" s="6"/>
      <c r="I30" s="6"/>
      <c r="J30" s="6"/>
      <c r="K30" s="6"/>
      <c r="L30" s="6"/>
      <c r="M30" s="6"/>
      <c r="N30" s="6"/>
    </row>
    <row r="31" ht="15" customHeight="1" spans="1:14">
      <c r="A31" s="5"/>
      <c r="B31" s="6"/>
      <c r="C31" s="6" t="s">
        <v>84</v>
      </c>
      <c r="D31" s="7" t="s">
        <v>269</v>
      </c>
      <c r="E31" s="7"/>
      <c r="F31" s="7"/>
      <c r="G31" s="14">
        <v>1</v>
      </c>
      <c r="H31" s="14">
        <v>1</v>
      </c>
      <c r="I31" s="6">
        <v>10</v>
      </c>
      <c r="J31" s="6"/>
      <c r="K31" s="6">
        <v>10</v>
      </c>
      <c r="L31" s="6"/>
      <c r="M31" s="6"/>
      <c r="N31" s="6"/>
    </row>
    <row r="32" ht="15" customHeight="1" spans="1:14">
      <c r="A32" s="5"/>
      <c r="B32" s="6"/>
      <c r="C32" s="6"/>
      <c r="D32" s="7" t="s">
        <v>177</v>
      </c>
      <c r="E32" s="7"/>
      <c r="F32" s="7"/>
      <c r="G32" s="6"/>
      <c r="H32" s="14"/>
      <c r="I32" s="6"/>
      <c r="J32" s="6"/>
      <c r="K32" s="6"/>
      <c r="L32" s="6"/>
      <c r="M32" s="6"/>
      <c r="N32" s="6"/>
    </row>
    <row r="33" ht="15" customHeight="1" spans="1:14">
      <c r="A33" s="5"/>
      <c r="B33" s="6"/>
      <c r="C33" s="6"/>
      <c r="D33" s="7" t="s">
        <v>178</v>
      </c>
      <c r="E33" s="7"/>
      <c r="F33" s="7"/>
      <c r="G33" s="6"/>
      <c r="H33" s="6"/>
      <c r="I33" s="6"/>
      <c r="J33" s="6"/>
      <c r="K33" s="6"/>
      <c r="L33" s="6"/>
      <c r="M33" s="6"/>
      <c r="N33" s="6"/>
    </row>
    <row r="34" ht="15" customHeight="1" spans="1:14">
      <c r="A34" s="5"/>
      <c r="B34" s="6"/>
      <c r="C34" s="6" t="s">
        <v>186</v>
      </c>
      <c r="D34" s="7" t="s">
        <v>270</v>
      </c>
      <c r="E34" s="7"/>
      <c r="F34" s="7"/>
      <c r="G34" s="14">
        <v>1</v>
      </c>
      <c r="H34" s="14">
        <v>1</v>
      </c>
      <c r="I34" s="6">
        <v>10</v>
      </c>
      <c r="J34" s="6"/>
      <c r="K34" s="6">
        <v>10</v>
      </c>
      <c r="L34" s="6"/>
      <c r="M34" s="6"/>
      <c r="N34" s="6"/>
    </row>
    <row r="35" ht="15" customHeight="1" spans="1:14">
      <c r="A35" s="5"/>
      <c r="B35" s="6"/>
      <c r="C35" s="6"/>
      <c r="D35" s="7" t="s">
        <v>177</v>
      </c>
      <c r="E35" s="7"/>
      <c r="F35" s="7"/>
      <c r="G35" s="6"/>
      <c r="H35" s="6"/>
      <c r="I35" s="6"/>
      <c r="J35" s="6"/>
      <c r="K35" s="6"/>
      <c r="L35" s="6"/>
      <c r="M35" s="6"/>
      <c r="N35" s="6"/>
    </row>
    <row r="36" ht="15" customHeight="1" spans="1:14">
      <c r="A36" s="5"/>
      <c r="B36" s="6"/>
      <c r="C36" s="6"/>
      <c r="D36" s="7" t="s">
        <v>178</v>
      </c>
      <c r="E36" s="7"/>
      <c r="F36" s="7"/>
      <c r="G36" s="6"/>
      <c r="H36" s="6"/>
      <c r="I36" s="6"/>
      <c r="J36" s="6"/>
      <c r="K36" s="6"/>
      <c r="L36" s="6"/>
      <c r="M36" s="6"/>
      <c r="N36" s="6"/>
    </row>
    <row r="37" ht="15" customHeight="1" spans="1:14">
      <c r="A37" s="5"/>
      <c r="B37" s="6" t="s">
        <v>187</v>
      </c>
      <c r="C37" s="6" t="s">
        <v>188</v>
      </c>
      <c r="D37" s="7" t="s">
        <v>271</v>
      </c>
      <c r="E37" s="7"/>
      <c r="F37" s="7"/>
      <c r="G37" s="14">
        <v>1</v>
      </c>
      <c r="H37" s="14">
        <v>1</v>
      </c>
      <c r="I37" s="6">
        <v>10</v>
      </c>
      <c r="J37" s="6"/>
      <c r="K37" s="6">
        <v>10</v>
      </c>
      <c r="L37" s="6"/>
      <c r="M37" s="6"/>
      <c r="N37" s="6"/>
    </row>
    <row r="38" ht="15" customHeight="1" spans="1:14">
      <c r="A38" s="5"/>
      <c r="B38" s="6"/>
      <c r="C38" s="6"/>
      <c r="D38" s="7" t="s">
        <v>177</v>
      </c>
      <c r="E38" s="7"/>
      <c r="F38" s="7"/>
      <c r="G38" s="6"/>
      <c r="H38" s="6"/>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18">
        <v>100</v>
      </c>
      <c r="L40" s="18"/>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Q29" sqref="Q29"/>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272</v>
      </c>
      <c r="D2" s="2"/>
      <c r="E2" s="2"/>
      <c r="F2" s="2"/>
      <c r="G2" s="2"/>
      <c r="H2" s="2"/>
      <c r="I2" s="2"/>
      <c r="J2" s="2"/>
      <c r="K2" s="2"/>
      <c r="L2" s="2"/>
      <c r="M2" s="2"/>
      <c r="N2" s="2"/>
    </row>
    <row r="3" ht="15" customHeight="1" spans="1:14">
      <c r="A3" s="2" t="s">
        <v>114</v>
      </c>
      <c r="B3" s="2"/>
      <c r="C3" s="2" t="s">
        <v>142</v>
      </c>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2">
        <v>15</v>
      </c>
      <c r="F6" s="2">
        <v>15</v>
      </c>
      <c r="G6" s="2"/>
      <c r="H6" s="4">
        <v>0</v>
      </c>
      <c r="I6" s="4"/>
      <c r="J6" s="4">
        <v>10</v>
      </c>
      <c r="K6" s="4"/>
      <c r="L6" s="23">
        <v>0</v>
      </c>
      <c r="M6" s="23"/>
      <c r="N6" s="4">
        <v>0</v>
      </c>
    </row>
    <row r="7" ht="15" customHeight="1" spans="1:14">
      <c r="A7" s="2"/>
      <c r="B7" s="2"/>
      <c r="C7" s="2" t="s">
        <v>149</v>
      </c>
      <c r="D7" s="2"/>
      <c r="E7" s="2">
        <v>15</v>
      </c>
      <c r="F7" s="2">
        <v>15</v>
      </c>
      <c r="G7" s="2"/>
      <c r="H7" s="4">
        <v>0</v>
      </c>
      <c r="I7" s="4"/>
      <c r="J7" s="4">
        <v>10</v>
      </c>
      <c r="K7" s="4"/>
      <c r="L7" s="23">
        <v>0</v>
      </c>
      <c r="M7" s="23"/>
      <c r="N7" s="4">
        <v>0</v>
      </c>
    </row>
    <row r="8" ht="15" customHeight="1" spans="1:14">
      <c r="A8" s="2"/>
      <c r="B8" s="2"/>
      <c r="C8" s="2" t="s">
        <v>150</v>
      </c>
      <c r="D8" s="2"/>
      <c r="E8" s="2"/>
      <c r="F8" s="2"/>
      <c r="G8" s="2"/>
      <c r="H8" s="2"/>
      <c r="I8" s="2"/>
      <c r="J8" s="2" t="s">
        <v>151</v>
      </c>
      <c r="K8" s="2"/>
      <c r="L8" s="2" t="s">
        <v>151</v>
      </c>
      <c r="M8" s="2"/>
      <c r="N8" s="4" t="s">
        <v>151</v>
      </c>
    </row>
    <row r="9" ht="15" customHeight="1" spans="1:14">
      <c r="A9" s="2"/>
      <c r="B9" s="2"/>
      <c r="C9" s="2" t="s">
        <v>152</v>
      </c>
      <c r="D9" s="2"/>
      <c r="E9" s="2"/>
      <c r="F9" s="2"/>
      <c r="G9" s="2"/>
      <c r="H9" s="2"/>
      <c r="I9" s="2"/>
      <c r="J9" s="2" t="s">
        <v>151</v>
      </c>
      <c r="K9" s="2"/>
      <c r="L9" s="2" t="s">
        <v>151</v>
      </c>
      <c r="M9" s="2"/>
      <c r="N9" s="2" t="s">
        <v>151</v>
      </c>
    </row>
    <row r="10" ht="15" customHeight="1" spans="1:14">
      <c r="A10" s="2" t="s">
        <v>153</v>
      </c>
      <c r="B10" s="2" t="s">
        <v>36</v>
      </c>
      <c r="C10" s="2"/>
      <c r="D10" s="2"/>
      <c r="E10" s="2"/>
      <c r="F10" s="2"/>
      <c r="G10" s="2"/>
      <c r="H10" s="2" t="s">
        <v>154</v>
      </c>
      <c r="I10" s="2"/>
      <c r="J10" s="2"/>
      <c r="K10" s="2"/>
      <c r="L10" s="2"/>
      <c r="M10" s="2"/>
      <c r="N10" s="2"/>
    </row>
    <row r="11" ht="80" customHeight="1" spans="1:14">
      <c r="A11" s="2"/>
      <c r="B11" s="28" t="s">
        <v>273</v>
      </c>
      <c r="C11" s="28"/>
      <c r="D11" s="28"/>
      <c r="E11" s="28"/>
      <c r="F11" s="28"/>
      <c r="G11" s="28"/>
      <c r="H11" s="28" t="s">
        <v>274</v>
      </c>
      <c r="I11" s="28"/>
      <c r="J11" s="28"/>
      <c r="K11" s="28"/>
      <c r="L11" s="28"/>
      <c r="M11" s="28"/>
      <c r="N11" s="28"/>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275</v>
      </c>
      <c r="E13" s="7"/>
      <c r="F13" s="7"/>
      <c r="G13" s="6">
        <v>1</v>
      </c>
      <c r="H13" s="6">
        <v>1</v>
      </c>
      <c r="I13" s="6">
        <v>20</v>
      </c>
      <c r="J13" s="6"/>
      <c r="K13" s="6">
        <v>20</v>
      </c>
      <c r="L13" s="6"/>
      <c r="M13" s="6"/>
      <c r="N13" s="6"/>
    </row>
    <row r="14" ht="15" customHeight="1" spans="1:14">
      <c r="A14" s="5"/>
      <c r="B14" s="6"/>
      <c r="C14" s="6"/>
      <c r="D14" s="7" t="s">
        <v>177</v>
      </c>
      <c r="E14" s="7"/>
      <c r="F14" s="7"/>
      <c r="G14" s="6"/>
      <c r="H14" s="6"/>
      <c r="I14" s="6"/>
      <c r="J14" s="6"/>
      <c r="K14" s="6"/>
      <c r="L14" s="6"/>
      <c r="M14" s="6"/>
      <c r="N14" s="6"/>
    </row>
    <row r="15" ht="15" customHeight="1" spans="1:14">
      <c r="A15" s="5"/>
      <c r="B15" s="6"/>
      <c r="C15" s="6"/>
      <c r="D15" s="7" t="s">
        <v>178</v>
      </c>
      <c r="E15" s="7"/>
      <c r="F15" s="7"/>
      <c r="G15" s="6"/>
      <c r="H15" s="6"/>
      <c r="I15" s="6"/>
      <c r="J15" s="6"/>
      <c r="K15" s="6"/>
      <c r="L15" s="6"/>
      <c r="M15" s="6"/>
      <c r="N15" s="6"/>
    </row>
    <row r="16" ht="15" customHeight="1" spans="1:14">
      <c r="A16" s="5"/>
      <c r="B16" s="6"/>
      <c r="C16" s="6" t="s">
        <v>165</v>
      </c>
      <c r="D16" s="7" t="s">
        <v>276</v>
      </c>
      <c r="E16" s="7"/>
      <c r="F16" s="7"/>
      <c r="G16" s="6">
        <v>1</v>
      </c>
      <c r="H16" s="6">
        <v>0.5</v>
      </c>
      <c r="I16" s="6">
        <v>10</v>
      </c>
      <c r="J16" s="6"/>
      <c r="K16" s="6">
        <v>5</v>
      </c>
      <c r="L16" s="6"/>
      <c r="M16" s="6"/>
      <c r="N16" s="6"/>
    </row>
    <row r="17" ht="15" customHeight="1" spans="1:14">
      <c r="A17" s="5"/>
      <c r="B17" s="6"/>
      <c r="C17" s="6"/>
      <c r="D17" s="7" t="s">
        <v>177</v>
      </c>
      <c r="E17" s="7"/>
      <c r="F17" s="7"/>
      <c r="G17" s="6"/>
      <c r="H17" s="6"/>
      <c r="I17" s="6"/>
      <c r="J17" s="6"/>
      <c r="K17" s="6"/>
      <c r="L17" s="6"/>
      <c r="M17" s="6"/>
      <c r="N17" s="6"/>
    </row>
    <row r="18" ht="15" customHeight="1" spans="1:14">
      <c r="A18" s="5"/>
      <c r="B18" s="6"/>
      <c r="C18" s="6"/>
      <c r="D18" s="7" t="s">
        <v>178</v>
      </c>
      <c r="E18" s="7"/>
      <c r="F18" s="7"/>
      <c r="G18" s="6"/>
      <c r="H18" s="6"/>
      <c r="I18" s="6"/>
      <c r="J18" s="6"/>
      <c r="K18" s="6"/>
      <c r="L18" s="6"/>
      <c r="M18" s="6"/>
      <c r="N18" s="6"/>
    </row>
    <row r="19" ht="15" customHeight="1" spans="1:14">
      <c r="A19" s="5"/>
      <c r="B19" s="6"/>
      <c r="C19" s="6" t="s">
        <v>170</v>
      </c>
      <c r="D19" s="7" t="s">
        <v>277</v>
      </c>
      <c r="E19" s="7"/>
      <c r="F19" s="7"/>
      <c r="G19" s="6" t="s">
        <v>253</v>
      </c>
      <c r="H19" s="6" t="s">
        <v>253</v>
      </c>
      <c r="I19" s="6">
        <v>10</v>
      </c>
      <c r="J19" s="6"/>
      <c r="K19" s="6">
        <v>10</v>
      </c>
      <c r="L19" s="6"/>
      <c r="M19" s="6"/>
      <c r="N19" s="6"/>
    </row>
    <row r="20" ht="15" customHeight="1" spans="1:14">
      <c r="A20" s="5"/>
      <c r="B20" s="6"/>
      <c r="C20" s="6"/>
      <c r="D20" s="7" t="s">
        <v>177</v>
      </c>
      <c r="E20" s="7"/>
      <c r="F20" s="7"/>
      <c r="G20" s="6"/>
      <c r="H20" s="6"/>
      <c r="I20" s="6"/>
      <c r="J20" s="6"/>
      <c r="K20" s="6"/>
      <c r="L20" s="6"/>
      <c r="M20" s="6"/>
      <c r="N20" s="6"/>
    </row>
    <row r="21" ht="15" customHeight="1" spans="1:14">
      <c r="A21" s="5"/>
      <c r="B21" s="6"/>
      <c r="C21" s="6"/>
      <c r="D21" s="7" t="s">
        <v>178</v>
      </c>
      <c r="E21" s="7"/>
      <c r="F21" s="7"/>
      <c r="G21" s="6"/>
      <c r="H21" s="6"/>
      <c r="I21" s="6"/>
      <c r="J21" s="6"/>
      <c r="K21" s="6"/>
      <c r="L21" s="6"/>
      <c r="M21" s="6"/>
      <c r="N21" s="6"/>
    </row>
    <row r="22" ht="15" customHeight="1" spans="1:14">
      <c r="A22" s="5"/>
      <c r="B22" s="6"/>
      <c r="C22" s="6" t="s">
        <v>175</v>
      </c>
      <c r="D22" s="7" t="s">
        <v>278</v>
      </c>
      <c r="E22" s="7"/>
      <c r="F22" s="7"/>
      <c r="G22" s="6" t="s">
        <v>256</v>
      </c>
      <c r="H22" s="6" t="s">
        <v>256</v>
      </c>
      <c r="I22" s="6">
        <v>10</v>
      </c>
      <c r="J22" s="6"/>
      <c r="K22" s="6">
        <v>10</v>
      </c>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15" customHeight="1" spans="1:14">
      <c r="A25" s="5"/>
      <c r="B25" s="6" t="s">
        <v>179</v>
      </c>
      <c r="C25" s="6" t="s">
        <v>80</v>
      </c>
      <c r="D25" s="8" t="s">
        <v>176</v>
      </c>
      <c r="E25" s="9"/>
      <c r="F25" s="10"/>
      <c r="G25" s="11"/>
      <c r="H25" s="11"/>
      <c r="I25" s="24"/>
      <c r="J25" s="25"/>
      <c r="K25" s="24"/>
      <c r="L25" s="25"/>
      <c r="M25" s="6"/>
      <c r="N25" s="6"/>
    </row>
    <row r="26" ht="15" customHeight="1" spans="1:14">
      <c r="A26" s="5"/>
      <c r="B26" s="6"/>
      <c r="C26" s="6"/>
      <c r="D26" s="7" t="s">
        <v>177</v>
      </c>
      <c r="E26" s="7"/>
      <c r="F26" s="7"/>
      <c r="G26" s="6"/>
      <c r="H26" s="12"/>
      <c r="I26" s="6"/>
      <c r="J26" s="6"/>
      <c r="K26" s="6"/>
      <c r="L26" s="6"/>
      <c r="M26" s="6"/>
      <c r="N26" s="6"/>
    </row>
    <row r="27" ht="15" customHeight="1" spans="1:14">
      <c r="A27" s="5"/>
      <c r="B27" s="6"/>
      <c r="C27" s="6"/>
      <c r="D27" s="7" t="s">
        <v>178</v>
      </c>
      <c r="E27" s="7"/>
      <c r="F27" s="7"/>
      <c r="G27" s="6"/>
      <c r="H27" s="6"/>
      <c r="I27" s="6"/>
      <c r="J27" s="6"/>
      <c r="K27" s="6"/>
      <c r="L27" s="6"/>
      <c r="M27" s="6"/>
      <c r="N27" s="6"/>
    </row>
    <row r="28" ht="15" customHeight="1" spans="1:14">
      <c r="A28" s="5"/>
      <c r="B28" s="6"/>
      <c r="C28" s="6" t="s">
        <v>81</v>
      </c>
      <c r="D28" s="8" t="s">
        <v>257</v>
      </c>
      <c r="E28" s="9"/>
      <c r="F28" s="10"/>
      <c r="G28" s="6" t="s">
        <v>258</v>
      </c>
      <c r="H28" s="6" t="s">
        <v>258</v>
      </c>
      <c r="I28" s="6">
        <v>10</v>
      </c>
      <c r="J28" s="6"/>
      <c r="K28" s="6">
        <v>10</v>
      </c>
      <c r="L28" s="6"/>
      <c r="M28" s="6"/>
      <c r="N28" s="6"/>
    </row>
    <row r="29" ht="15" customHeight="1" spans="1:14">
      <c r="A29" s="5"/>
      <c r="B29" s="6"/>
      <c r="C29" s="6"/>
      <c r="D29" s="7" t="s">
        <v>177</v>
      </c>
      <c r="E29" s="7"/>
      <c r="F29" s="7"/>
      <c r="G29" s="6"/>
      <c r="H29" s="6"/>
      <c r="I29" s="6"/>
      <c r="J29" s="6"/>
      <c r="K29" s="6"/>
      <c r="L29" s="6"/>
      <c r="M29" s="6"/>
      <c r="N29" s="6"/>
    </row>
    <row r="30" ht="15" customHeight="1" spans="1:14">
      <c r="A30" s="5"/>
      <c r="B30" s="6"/>
      <c r="C30" s="6"/>
      <c r="D30" s="7" t="s">
        <v>178</v>
      </c>
      <c r="E30" s="7"/>
      <c r="F30" s="7"/>
      <c r="G30" s="6"/>
      <c r="H30" s="6"/>
      <c r="I30" s="6"/>
      <c r="J30" s="6"/>
      <c r="K30" s="6"/>
      <c r="L30" s="6"/>
      <c r="M30" s="6"/>
      <c r="N30" s="6"/>
    </row>
    <row r="31" ht="15" customHeight="1" spans="1:14">
      <c r="A31" s="5"/>
      <c r="B31" s="6"/>
      <c r="C31" s="6" t="s">
        <v>84</v>
      </c>
      <c r="D31" s="8" t="s">
        <v>259</v>
      </c>
      <c r="E31" s="9"/>
      <c r="F31" s="10"/>
      <c r="G31" s="6" t="s">
        <v>82</v>
      </c>
      <c r="H31" s="6" t="s">
        <v>82</v>
      </c>
      <c r="I31" s="6">
        <v>10</v>
      </c>
      <c r="J31" s="6"/>
      <c r="K31" s="6">
        <v>10</v>
      </c>
      <c r="L31" s="6"/>
      <c r="M31" s="6"/>
      <c r="N31" s="6"/>
    </row>
    <row r="32" ht="15" customHeight="1" spans="1:14">
      <c r="A32" s="5"/>
      <c r="B32" s="6"/>
      <c r="C32" s="6"/>
      <c r="D32" s="7" t="s">
        <v>177</v>
      </c>
      <c r="E32" s="7"/>
      <c r="F32" s="7"/>
      <c r="G32" s="13"/>
      <c r="H32" s="13"/>
      <c r="I32" s="6"/>
      <c r="J32" s="6"/>
      <c r="K32" s="6"/>
      <c r="L32" s="6"/>
      <c r="M32" s="6"/>
      <c r="N32" s="6"/>
    </row>
    <row r="33" ht="15" customHeight="1" spans="1:14">
      <c r="A33" s="5"/>
      <c r="B33" s="6"/>
      <c r="C33" s="6"/>
      <c r="D33" s="7" t="s">
        <v>178</v>
      </c>
      <c r="E33" s="7"/>
      <c r="F33" s="7"/>
      <c r="G33" s="6"/>
      <c r="H33" s="6"/>
      <c r="I33" s="6"/>
      <c r="J33" s="6"/>
      <c r="K33" s="6"/>
      <c r="L33" s="6"/>
      <c r="M33" s="6"/>
      <c r="N33" s="6"/>
    </row>
    <row r="34" ht="15" customHeight="1" spans="1:14">
      <c r="A34" s="5"/>
      <c r="B34" s="6"/>
      <c r="C34" s="6" t="s">
        <v>186</v>
      </c>
      <c r="D34" s="8" t="s">
        <v>260</v>
      </c>
      <c r="E34" s="9"/>
      <c r="F34" s="10"/>
      <c r="G34" s="6" t="s">
        <v>261</v>
      </c>
      <c r="H34" s="6" t="s">
        <v>261</v>
      </c>
      <c r="I34" s="6">
        <v>10</v>
      </c>
      <c r="J34" s="6"/>
      <c r="K34" s="6">
        <v>10</v>
      </c>
      <c r="L34" s="6"/>
      <c r="M34" s="6"/>
      <c r="N34" s="6"/>
    </row>
    <row r="35" ht="15" customHeight="1" spans="1:14">
      <c r="A35" s="5"/>
      <c r="B35" s="6"/>
      <c r="C35" s="6"/>
      <c r="D35" s="7" t="s">
        <v>177</v>
      </c>
      <c r="E35" s="7"/>
      <c r="F35" s="7"/>
      <c r="G35" s="13"/>
      <c r="H35" s="13"/>
      <c r="I35" s="6"/>
      <c r="J35" s="6"/>
      <c r="K35" s="6"/>
      <c r="L35" s="6"/>
      <c r="M35" s="6"/>
      <c r="N35" s="6"/>
    </row>
    <row r="36" ht="15" customHeight="1" spans="1:14">
      <c r="A36" s="5"/>
      <c r="B36" s="6"/>
      <c r="C36" s="6"/>
      <c r="D36" s="7" t="s">
        <v>178</v>
      </c>
      <c r="E36" s="7"/>
      <c r="F36" s="7"/>
      <c r="G36" s="6"/>
      <c r="H36" s="6"/>
      <c r="I36" s="6"/>
      <c r="J36" s="6"/>
      <c r="K36" s="6"/>
      <c r="L36" s="6"/>
      <c r="M36" s="6"/>
      <c r="N36" s="6"/>
    </row>
    <row r="37" ht="15" customHeight="1" spans="1:14">
      <c r="A37" s="5"/>
      <c r="B37" s="6" t="s">
        <v>187</v>
      </c>
      <c r="C37" s="6" t="s">
        <v>188</v>
      </c>
      <c r="D37" s="8" t="s">
        <v>262</v>
      </c>
      <c r="E37" s="9"/>
      <c r="F37" s="10"/>
      <c r="G37" s="14">
        <v>0.95</v>
      </c>
      <c r="H37" s="15">
        <v>1</v>
      </c>
      <c r="I37" s="6">
        <v>10</v>
      </c>
      <c r="J37" s="6"/>
      <c r="K37" s="6">
        <v>10</v>
      </c>
      <c r="L37" s="6"/>
      <c r="M37" s="6"/>
      <c r="N37" s="6"/>
    </row>
    <row r="38" ht="15" customHeight="1" spans="1:14">
      <c r="A38" s="5"/>
      <c r="B38" s="6"/>
      <c r="C38" s="6"/>
      <c r="D38" s="7" t="s">
        <v>177</v>
      </c>
      <c r="E38" s="7"/>
      <c r="F38" s="7"/>
      <c r="G38" s="16"/>
      <c r="H38" s="17"/>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18">
        <v>85</v>
      </c>
      <c r="L40" s="18"/>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S9" sqref="$A1:$XFD1048576"/>
    </sheetView>
  </sheetViews>
  <sheetFormatPr defaultColWidth="9" defaultRowHeight="13.5"/>
  <cols>
    <col min="1" max="1" width="5.25833333333333" customWidth="1"/>
    <col min="3" max="3" width="7.25833333333333" customWidth="1"/>
    <col min="5" max="5" width="12.375" customWidth="1"/>
    <col min="6" max="6" width="2.375" hidden="1" customWidth="1"/>
    <col min="7" max="7" width="11"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279</v>
      </c>
      <c r="D2" s="2"/>
      <c r="E2" s="2"/>
      <c r="F2" s="2"/>
      <c r="G2" s="2"/>
      <c r="H2" s="2"/>
      <c r="I2" s="2"/>
      <c r="J2" s="2"/>
      <c r="K2" s="2"/>
      <c r="L2" s="2"/>
      <c r="M2" s="2"/>
      <c r="N2" s="2"/>
    </row>
    <row r="3" ht="15" customHeight="1" spans="1:14">
      <c r="A3" s="2" t="s">
        <v>114</v>
      </c>
      <c r="B3" s="2"/>
      <c r="C3" s="2"/>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4">
        <f>E8</f>
        <v>28.73</v>
      </c>
      <c r="F6" s="4">
        <f>F8</f>
        <v>28.73</v>
      </c>
      <c r="G6" s="4"/>
      <c r="H6" s="4">
        <f>H8</f>
        <v>28.73</v>
      </c>
      <c r="I6" s="4"/>
      <c r="J6" s="51">
        <v>10</v>
      </c>
      <c r="K6" s="51"/>
      <c r="L6" s="40">
        <f>H6/F6</f>
        <v>1</v>
      </c>
      <c r="M6" s="40"/>
      <c r="N6" s="32">
        <f>J6*L6</f>
        <v>10</v>
      </c>
    </row>
    <row r="7" ht="15" customHeight="1" spans="1:14">
      <c r="A7" s="2"/>
      <c r="B7" s="2"/>
      <c r="C7" s="2" t="s">
        <v>149</v>
      </c>
      <c r="D7" s="2"/>
      <c r="E7" s="36"/>
      <c r="F7" s="36"/>
      <c r="G7" s="36"/>
      <c r="H7" s="36"/>
      <c r="I7" s="36"/>
      <c r="J7" s="53"/>
      <c r="K7" s="53"/>
      <c r="L7" s="42"/>
      <c r="M7" s="42"/>
      <c r="N7" s="48"/>
    </row>
    <row r="8" ht="15" customHeight="1" spans="1:14">
      <c r="A8" s="2"/>
      <c r="B8" s="2"/>
      <c r="C8" s="2" t="s">
        <v>150</v>
      </c>
      <c r="D8" s="2"/>
      <c r="E8" s="2">
        <v>28.73</v>
      </c>
      <c r="F8" s="2">
        <v>28.73</v>
      </c>
      <c r="G8" s="2"/>
      <c r="H8" s="2">
        <v>28.73</v>
      </c>
      <c r="I8" s="2"/>
      <c r="J8" s="55">
        <v>10</v>
      </c>
      <c r="K8" s="55"/>
      <c r="L8" s="56">
        <f>H8/F8</f>
        <v>1</v>
      </c>
      <c r="M8" s="56"/>
      <c r="N8" s="33">
        <f>J8*L8</f>
        <v>10</v>
      </c>
    </row>
    <row r="9" ht="15" customHeight="1" spans="1:14">
      <c r="A9" s="2"/>
      <c r="B9" s="2"/>
      <c r="C9" s="2" t="s">
        <v>152</v>
      </c>
      <c r="D9" s="2"/>
      <c r="E9" s="2"/>
      <c r="F9" s="2"/>
      <c r="G9" s="2"/>
      <c r="H9" s="2"/>
      <c r="I9" s="2"/>
      <c r="J9" s="2" t="s">
        <v>151</v>
      </c>
      <c r="K9" s="2"/>
      <c r="L9" s="2"/>
      <c r="M9" s="2"/>
      <c r="N9" s="2" t="s">
        <v>151</v>
      </c>
    </row>
    <row r="10" ht="15" customHeight="1" spans="1:14">
      <c r="A10" s="2" t="s">
        <v>153</v>
      </c>
      <c r="B10" s="2" t="s">
        <v>36</v>
      </c>
      <c r="C10" s="2"/>
      <c r="D10" s="2"/>
      <c r="E10" s="2"/>
      <c r="F10" s="2"/>
      <c r="G10" s="2"/>
      <c r="H10" s="2" t="s">
        <v>154</v>
      </c>
      <c r="I10" s="2"/>
      <c r="J10" s="2"/>
      <c r="K10" s="2"/>
      <c r="L10" s="2"/>
      <c r="M10" s="2"/>
      <c r="N10" s="2"/>
    </row>
    <row r="11" ht="42" customHeight="1" spans="1:14">
      <c r="A11" s="2"/>
      <c r="B11" s="28" t="s">
        <v>280</v>
      </c>
      <c r="C11" s="28"/>
      <c r="D11" s="28"/>
      <c r="E11" s="28"/>
      <c r="F11" s="28"/>
      <c r="G11" s="28"/>
      <c r="H11" s="28" t="s">
        <v>281</v>
      </c>
      <c r="I11" s="28"/>
      <c r="J11" s="28"/>
      <c r="K11" s="28"/>
      <c r="L11" s="28"/>
      <c r="M11" s="28"/>
      <c r="N11" s="28"/>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282</v>
      </c>
      <c r="E13" s="7"/>
      <c r="F13" s="7"/>
      <c r="G13" s="6">
        <v>500</v>
      </c>
      <c r="H13" s="14">
        <v>0.6</v>
      </c>
      <c r="I13" s="6">
        <v>5</v>
      </c>
      <c r="J13" s="6"/>
      <c r="K13" s="6">
        <f>H13*I13</f>
        <v>3</v>
      </c>
      <c r="L13" s="6"/>
      <c r="M13" s="6"/>
      <c r="N13" s="6"/>
    </row>
    <row r="14" ht="15" customHeight="1" spans="1:14">
      <c r="A14" s="5"/>
      <c r="B14" s="6"/>
      <c r="C14" s="6"/>
      <c r="D14" s="7" t="s">
        <v>283</v>
      </c>
      <c r="E14" s="7"/>
      <c r="F14" s="7"/>
      <c r="G14" s="6">
        <v>4</v>
      </c>
      <c r="H14" s="14">
        <v>1</v>
      </c>
      <c r="I14" s="6">
        <v>5</v>
      </c>
      <c r="J14" s="6"/>
      <c r="K14" s="6">
        <f t="shared" ref="K14:K20" si="0">H14*I14</f>
        <v>5</v>
      </c>
      <c r="L14" s="6"/>
      <c r="M14" s="6"/>
      <c r="N14" s="6"/>
    </row>
    <row r="15" ht="15" customHeight="1" spans="1:14">
      <c r="A15" s="5"/>
      <c r="B15" s="6"/>
      <c r="C15" s="6"/>
      <c r="D15" s="7" t="s">
        <v>284</v>
      </c>
      <c r="E15" s="7"/>
      <c r="F15" s="7"/>
      <c r="G15" s="6">
        <v>5</v>
      </c>
      <c r="H15" s="14">
        <v>1</v>
      </c>
      <c r="I15" s="6">
        <v>5</v>
      </c>
      <c r="J15" s="6"/>
      <c r="K15" s="6">
        <f t="shared" si="0"/>
        <v>5</v>
      </c>
      <c r="L15" s="6"/>
      <c r="M15" s="6"/>
      <c r="N15" s="6"/>
    </row>
    <row r="16" ht="15" customHeight="1" spans="1:14">
      <c r="A16" s="5"/>
      <c r="B16" s="6"/>
      <c r="C16" s="6" t="s">
        <v>165</v>
      </c>
      <c r="D16" s="7" t="s">
        <v>285</v>
      </c>
      <c r="E16" s="7"/>
      <c r="F16" s="7"/>
      <c r="G16" s="38" t="s">
        <v>207</v>
      </c>
      <c r="H16" s="59">
        <v>0.935</v>
      </c>
      <c r="I16" s="6">
        <v>10</v>
      </c>
      <c r="J16" s="6"/>
      <c r="K16" s="6">
        <f t="shared" si="0"/>
        <v>9.35</v>
      </c>
      <c r="L16" s="6"/>
      <c r="M16" s="6"/>
      <c r="N16" s="6"/>
    </row>
    <row r="17" ht="15" customHeight="1" spans="1:14">
      <c r="A17" s="5"/>
      <c r="B17" s="6"/>
      <c r="C17" s="6"/>
      <c r="D17" s="7" t="s">
        <v>286</v>
      </c>
      <c r="E17" s="7"/>
      <c r="F17" s="7"/>
      <c r="G17" s="38" t="s">
        <v>287</v>
      </c>
      <c r="H17" s="14">
        <v>0.89</v>
      </c>
      <c r="I17" s="6">
        <v>10</v>
      </c>
      <c r="J17" s="6"/>
      <c r="K17" s="6">
        <f t="shared" si="0"/>
        <v>8.9</v>
      </c>
      <c r="L17" s="6"/>
      <c r="M17" s="6"/>
      <c r="N17" s="6"/>
    </row>
    <row r="18" ht="15" customHeight="1" spans="1:14">
      <c r="A18" s="5"/>
      <c r="B18" s="6"/>
      <c r="C18" s="6"/>
      <c r="D18" s="7" t="s">
        <v>178</v>
      </c>
      <c r="E18" s="7"/>
      <c r="F18" s="7"/>
      <c r="G18" s="6"/>
      <c r="H18" s="6"/>
      <c r="I18" s="6"/>
      <c r="J18" s="6"/>
      <c r="K18" s="6"/>
      <c r="L18" s="6"/>
      <c r="M18" s="6"/>
      <c r="N18" s="6"/>
    </row>
    <row r="19" ht="15" customHeight="1" spans="1:14">
      <c r="A19" s="5"/>
      <c r="B19" s="6"/>
      <c r="C19" s="6" t="s">
        <v>170</v>
      </c>
      <c r="D19" s="7" t="s">
        <v>208</v>
      </c>
      <c r="E19" s="7"/>
      <c r="F19" s="7"/>
      <c r="G19" s="6" t="s">
        <v>209</v>
      </c>
      <c r="H19" s="14">
        <v>1</v>
      </c>
      <c r="I19" s="6">
        <v>10</v>
      </c>
      <c r="J19" s="6"/>
      <c r="K19" s="6">
        <f t="shared" si="0"/>
        <v>10</v>
      </c>
      <c r="L19" s="6"/>
      <c r="M19" s="6"/>
      <c r="N19" s="6"/>
    </row>
    <row r="20" ht="26.1" customHeight="1" spans="1:14">
      <c r="A20" s="5"/>
      <c r="B20" s="6"/>
      <c r="C20" s="6"/>
      <c r="D20" s="7" t="s">
        <v>288</v>
      </c>
      <c r="E20" s="7"/>
      <c r="F20" s="7"/>
      <c r="G20" s="6" t="s">
        <v>289</v>
      </c>
      <c r="H20" s="14">
        <v>1</v>
      </c>
      <c r="I20" s="6">
        <v>5</v>
      </c>
      <c r="J20" s="6"/>
      <c r="K20" s="6">
        <f t="shared" si="0"/>
        <v>5</v>
      </c>
      <c r="L20" s="6"/>
      <c r="M20" s="6"/>
      <c r="N20" s="6"/>
    </row>
    <row r="21" ht="15" customHeight="1" spans="1:14">
      <c r="A21" s="5"/>
      <c r="B21" s="6"/>
      <c r="C21" s="6"/>
      <c r="D21" s="7" t="s">
        <v>178</v>
      </c>
      <c r="E21" s="7"/>
      <c r="F21" s="7"/>
      <c r="G21" s="6"/>
      <c r="H21" s="6"/>
      <c r="I21" s="6"/>
      <c r="J21" s="6"/>
      <c r="K21" s="6"/>
      <c r="L21" s="6"/>
      <c r="M21" s="6"/>
      <c r="N21" s="6"/>
    </row>
    <row r="22" ht="15" customHeight="1" spans="1:14">
      <c r="A22" s="5"/>
      <c r="B22" s="6"/>
      <c r="C22" s="6" t="s">
        <v>175</v>
      </c>
      <c r="D22" s="7" t="s">
        <v>176</v>
      </c>
      <c r="E22" s="7"/>
      <c r="F22" s="7"/>
      <c r="G22" s="6"/>
      <c r="H22" s="6"/>
      <c r="I22" s="6"/>
      <c r="J22" s="6"/>
      <c r="K22" s="6"/>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24" customHeight="1" spans="1:14">
      <c r="A25" s="5"/>
      <c r="B25" s="6" t="s">
        <v>179</v>
      </c>
      <c r="C25" s="6" t="s">
        <v>80</v>
      </c>
      <c r="D25" s="39" t="s">
        <v>210</v>
      </c>
      <c r="E25" s="39"/>
      <c r="F25" s="39"/>
      <c r="G25" s="6" t="s">
        <v>211</v>
      </c>
      <c r="H25" s="6" t="s">
        <v>211</v>
      </c>
      <c r="I25" s="6">
        <v>5</v>
      </c>
      <c r="J25" s="6"/>
      <c r="K25" s="6">
        <v>5</v>
      </c>
      <c r="L25" s="6"/>
      <c r="M25" s="6"/>
      <c r="N25" s="6"/>
    </row>
    <row r="26" ht="15" customHeight="1" spans="1:14">
      <c r="A26" s="5"/>
      <c r="B26" s="6"/>
      <c r="C26" s="6"/>
      <c r="D26" s="39" t="s">
        <v>177</v>
      </c>
      <c r="E26" s="39"/>
      <c r="F26" s="39"/>
      <c r="G26" s="6"/>
      <c r="H26" s="6"/>
      <c r="I26" s="6"/>
      <c r="J26" s="6"/>
      <c r="K26" s="6"/>
      <c r="L26" s="6"/>
      <c r="M26" s="6"/>
      <c r="N26" s="6"/>
    </row>
    <row r="27" ht="15" customHeight="1" spans="1:14">
      <c r="A27" s="5"/>
      <c r="B27" s="6"/>
      <c r="C27" s="6"/>
      <c r="D27" s="39" t="s">
        <v>178</v>
      </c>
      <c r="E27" s="39"/>
      <c r="F27" s="39"/>
      <c r="G27" s="6"/>
      <c r="H27" s="6"/>
      <c r="I27" s="6"/>
      <c r="J27" s="6"/>
      <c r="K27" s="6"/>
      <c r="L27" s="6"/>
      <c r="M27" s="6"/>
      <c r="N27" s="6"/>
    </row>
    <row r="28" ht="27" customHeight="1" spans="1:14">
      <c r="A28" s="5"/>
      <c r="B28" s="6"/>
      <c r="C28" s="6" t="s">
        <v>81</v>
      </c>
      <c r="D28" s="39" t="s">
        <v>212</v>
      </c>
      <c r="E28" s="39"/>
      <c r="F28" s="39"/>
      <c r="G28" s="6" t="s">
        <v>290</v>
      </c>
      <c r="H28" s="6" t="s">
        <v>290</v>
      </c>
      <c r="I28" s="6">
        <v>5</v>
      </c>
      <c r="J28" s="6"/>
      <c r="K28" s="6">
        <v>5</v>
      </c>
      <c r="L28" s="6"/>
      <c r="M28" s="6"/>
      <c r="N28" s="6"/>
    </row>
    <row r="29" ht="15" customHeight="1" spans="1:14">
      <c r="A29" s="5"/>
      <c r="B29" s="6"/>
      <c r="C29" s="6"/>
      <c r="D29" s="39" t="s">
        <v>177</v>
      </c>
      <c r="E29" s="39"/>
      <c r="F29" s="39"/>
      <c r="G29" s="6"/>
      <c r="H29" s="6"/>
      <c r="I29" s="6"/>
      <c r="J29" s="6"/>
      <c r="K29" s="6"/>
      <c r="L29" s="6"/>
      <c r="M29" s="6"/>
      <c r="N29" s="6"/>
    </row>
    <row r="30" ht="15" customHeight="1" spans="1:14">
      <c r="A30" s="5"/>
      <c r="B30" s="6"/>
      <c r="C30" s="6"/>
      <c r="D30" s="39" t="s">
        <v>178</v>
      </c>
      <c r="E30" s="39"/>
      <c r="F30" s="39"/>
      <c r="G30" s="6"/>
      <c r="H30" s="6"/>
      <c r="I30" s="6"/>
      <c r="J30" s="6"/>
      <c r="K30" s="6"/>
      <c r="L30" s="6"/>
      <c r="M30" s="6"/>
      <c r="N30" s="6"/>
    </row>
    <row r="31" ht="24" customHeight="1" spans="1:14">
      <c r="A31" s="5"/>
      <c r="B31" s="6"/>
      <c r="C31" s="6" t="s">
        <v>84</v>
      </c>
      <c r="D31" s="39" t="s">
        <v>215</v>
      </c>
      <c r="E31" s="39"/>
      <c r="F31" s="39"/>
      <c r="G31" s="6" t="s">
        <v>216</v>
      </c>
      <c r="H31" s="6" t="s">
        <v>216</v>
      </c>
      <c r="I31" s="6">
        <v>10</v>
      </c>
      <c r="J31" s="6"/>
      <c r="K31" s="6">
        <v>10</v>
      </c>
      <c r="L31" s="6"/>
      <c r="M31" s="6"/>
      <c r="N31" s="6"/>
    </row>
    <row r="32" ht="15" customHeight="1" spans="1:14">
      <c r="A32" s="5"/>
      <c r="B32" s="6"/>
      <c r="C32" s="6"/>
      <c r="D32" s="39" t="s">
        <v>177</v>
      </c>
      <c r="E32" s="39"/>
      <c r="F32" s="39"/>
      <c r="G32" s="6"/>
      <c r="H32" s="6"/>
      <c r="I32" s="6"/>
      <c r="J32" s="6"/>
      <c r="K32" s="6"/>
      <c r="L32" s="6"/>
      <c r="M32" s="6"/>
      <c r="N32" s="6"/>
    </row>
    <row r="33" ht="15" customHeight="1" spans="1:14">
      <c r="A33" s="5"/>
      <c r="B33" s="6"/>
      <c r="C33" s="6"/>
      <c r="D33" s="39" t="s">
        <v>178</v>
      </c>
      <c r="E33" s="39"/>
      <c r="F33" s="39"/>
      <c r="G33" s="6"/>
      <c r="H33" s="6"/>
      <c r="I33" s="6"/>
      <c r="J33" s="6"/>
      <c r="K33" s="6"/>
      <c r="L33" s="6"/>
      <c r="M33" s="6"/>
      <c r="N33" s="6"/>
    </row>
    <row r="34" ht="26.1" customHeight="1" spans="1:14">
      <c r="A34" s="5"/>
      <c r="B34" s="6"/>
      <c r="C34" s="6" t="s">
        <v>186</v>
      </c>
      <c r="D34" s="39" t="s">
        <v>217</v>
      </c>
      <c r="E34" s="39"/>
      <c r="F34" s="39"/>
      <c r="G34" s="6" t="s">
        <v>218</v>
      </c>
      <c r="H34" s="6" t="s">
        <v>218</v>
      </c>
      <c r="I34" s="6">
        <v>10</v>
      </c>
      <c r="J34" s="6"/>
      <c r="K34" s="6">
        <v>10</v>
      </c>
      <c r="L34" s="6"/>
      <c r="M34" s="6"/>
      <c r="N34" s="6"/>
    </row>
    <row r="35" ht="15" customHeight="1" spans="1:14">
      <c r="A35" s="5"/>
      <c r="B35" s="6"/>
      <c r="C35" s="6"/>
      <c r="D35" s="39" t="s">
        <v>177</v>
      </c>
      <c r="E35" s="39"/>
      <c r="F35" s="39"/>
      <c r="G35" s="6"/>
      <c r="H35" s="6"/>
      <c r="I35" s="6"/>
      <c r="J35" s="6"/>
      <c r="K35" s="6"/>
      <c r="L35" s="6"/>
      <c r="M35" s="6"/>
      <c r="N35" s="6"/>
    </row>
    <row r="36" ht="15" customHeight="1" spans="1:14">
      <c r="A36" s="5"/>
      <c r="B36" s="6"/>
      <c r="C36" s="6"/>
      <c r="D36" s="39" t="s">
        <v>178</v>
      </c>
      <c r="E36" s="39"/>
      <c r="F36" s="39"/>
      <c r="G36" s="6"/>
      <c r="H36" s="6"/>
      <c r="I36" s="6"/>
      <c r="J36" s="6"/>
      <c r="K36" s="6"/>
      <c r="L36" s="6"/>
      <c r="M36" s="6"/>
      <c r="N36" s="6"/>
    </row>
    <row r="37" ht="27.95" customHeight="1" spans="1:14">
      <c r="A37" s="5"/>
      <c r="B37" s="6" t="s">
        <v>187</v>
      </c>
      <c r="C37" s="6" t="s">
        <v>188</v>
      </c>
      <c r="D37" s="7" t="s">
        <v>291</v>
      </c>
      <c r="E37" s="7"/>
      <c r="F37" s="7"/>
      <c r="G37" s="6" t="s">
        <v>292</v>
      </c>
      <c r="H37" s="6" t="s">
        <v>292</v>
      </c>
      <c r="I37" s="6">
        <v>10</v>
      </c>
      <c r="J37" s="6"/>
      <c r="K37" s="6">
        <v>10</v>
      </c>
      <c r="L37" s="6"/>
      <c r="M37" s="6"/>
      <c r="N37" s="6"/>
    </row>
    <row r="38" ht="15" customHeight="1" spans="1:14">
      <c r="A38" s="5"/>
      <c r="B38" s="6"/>
      <c r="C38" s="6"/>
      <c r="D38" s="7" t="s">
        <v>177</v>
      </c>
      <c r="E38" s="7"/>
      <c r="F38" s="7"/>
      <c r="G38" s="6"/>
      <c r="H38" s="6"/>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47">
        <f>N6+K13+K14+K15+K16+K17+K18+K19+K20+K25+K28+K31+K34+K37</f>
        <v>96.25</v>
      </c>
      <c r="L40" s="47"/>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abSelected="1" workbookViewId="0">
      <selection activeCell="A1" sqref="A1:N1"/>
    </sheetView>
  </sheetViews>
  <sheetFormatPr defaultColWidth="9" defaultRowHeight="13.5"/>
  <cols>
    <col min="1" max="1" width="5.25833333333333" customWidth="1"/>
    <col min="3" max="3" width="7.25833333333333" customWidth="1"/>
    <col min="5" max="5" width="12.375" customWidth="1"/>
    <col min="6" max="6" width="2.375" hidden="1" customWidth="1"/>
    <col min="7" max="7" width="11"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293</v>
      </c>
      <c r="D2" s="2"/>
      <c r="E2" s="2"/>
      <c r="F2" s="2"/>
      <c r="G2" s="2"/>
      <c r="H2" s="2"/>
      <c r="I2" s="2"/>
      <c r="J2" s="2"/>
      <c r="K2" s="2"/>
      <c r="L2" s="2"/>
      <c r="M2" s="2"/>
      <c r="N2" s="2"/>
    </row>
    <row r="3" ht="15" customHeight="1" spans="1:14">
      <c r="A3" s="2" t="s">
        <v>114</v>
      </c>
      <c r="B3" s="2"/>
      <c r="C3" s="2"/>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4">
        <v>39</v>
      </c>
      <c r="F6" s="4">
        <v>39</v>
      </c>
      <c r="G6" s="4"/>
      <c r="H6" s="4">
        <v>34.52</v>
      </c>
      <c r="I6" s="4"/>
      <c r="J6" s="4">
        <v>10</v>
      </c>
      <c r="K6" s="4"/>
      <c r="L6" s="40">
        <f>H6/F6</f>
        <v>0.885128205128205</v>
      </c>
      <c r="M6" s="40"/>
      <c r="N6" s="41">
        <f>J6*L6</f>
        <v>8.85128205128205</v>
      </c>
    </row>
    <row r="7" ht="15" customHeight="1" spans="1:14">
      <c r="A7" s="2"/>
      <c r="B7" s="2"/>
      <c r="C7" s="2" t="s">
        <v>149</v>
      </c>
      <c r="D7" s="2"/>
      <c r="E7" s="36"/>
      <c r="F7" s="36"/>
      <c r="G7" s="36"/>
      <c r="H7" s="36"/>
      <c r="I7" s="36"/>
      <c r="J7" s="36"/>
      <c r="K7" s="36"/>
      <c r="L7" s="42"/>
      <c r="M7" s="42"/>
      <c r="N7" s="43"/>
    </row>
    <row r="8" ht="15" customHeight="1" spans="1:14">
      <c r="A8" s="2"/>
      <c r="B8" s="2"/>
      <c r="C8" s="2" t="s">
        <v>150</v>
      </c>
      <c r="D8" s="2"/>
      <c r="E8" s="2">
        <v>39</v>
      </c>
      <c r="F8" s="2">
        <v>39</v>
      </c>
      <c r="G8" s="2"/>
      <c r="H8" s="2">
        <v>34.52</v>
      </c>
      <c r="I8" s="2"/>
      <c r="J8" s="2">
        <v>10</v>
      </c>
      <c r="K8" s="2"/>
      <c r="L8" s="44">
        <f>H8/F8</f>
        <v>0.885128205128205</v>
      </c>
      <c r="M8" s="45"/>
      <c r="N8" s="46">
        <f>J8*L8</f>
        <v>8.85128205128205</v>
      </c>
    </row>
    <row r="9" ht="15" customHeight="1" spans="1:14">
      <c r="A9" s="2"/>
      <c r="B9" s="2"/>
      <c r="C9" s="2" t="s">
        <v>152</v>
      </c>
      <c r="D9" s="2"/>
      <c r="E9" s="2"/>
      <c r="F9" s="2"/>
      <c r="G9" s="2"/>
      <c r="H9" s="2"/>
      <c r="I9" s="2"/>
      <c r="J9" s="2" t="s">
        <v>151</v>
      </c>
      <c r="K9" s="2"/>
      <c r="L9" s="2"/>
      <c r="M9" s="2"/>
      <c r="N9" s="2" t="s">
        <v>151</v>
      </c>
    </row>
    <row r="10" ht="15" customHeight="1" spans="1:14">
      <c r="A10" s="2" t="s">
        <v>153</v>
      </c>
      <c r="B10" s="2" t="s">
        <v>36</v>
      </c>
      <c r="C10" s="2"/>
      <c r="D10" s="2"/>
      <c r="E10" s="2"/>
      <c r="F10" s="2"/>
      <c r="G10" s="2"/>
      <c r="H10" s="2" t="s">
        <v>154</v>
      </c>
      <c r="I10" s="2"/>
      <c r="J10" s="2"/>
      <c r="K10" s="2"/>
      <c r="L10" s="2"/>
      <c r="M10" s="2"/>
      <c r="N10" s="2"/>
    </row>
    <row r="11" ht="99.75" customHeight="1" spans="1:14">
      <c r="A11" s="2"/>
      <c r="B11" s="28" t="s">
        <v>294</v>
      </c>
      <c r="C11" s="28"/>
      <c r="D11" s="28"/>
      <c r="E11" s="28"/>
      <c r="F11" s="28"/>
      <c r="G11" s="28"/>
      <c r="H11" s="28" t="s">
        <v>295</v>
      </c>
      <c r="I11" s="28"/>
      <c r="J11" s="28"/>
      <c r="K11" s="28"/>
      <c r="L11" s="28"/>
      <c r="M11" s="28"/>
      <c r="N11" s="28"/>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296</v>
      </c>
      <c r="E13" s="7"/>
      <c r="F13" s="7"/>
      <c r="G13" s="6" t="s">
        <v>297</v>
      </c>
      <c r="H13" s="14" t="s">
        <v>297</v>
      </c>
      <c r="I13" s="6">
        <v>10</v>
      </c>
      <c r="J13" s="6"/>
      <c r="K13" s="6">
        <v>10</v>
      </c>
      <c r="L13" s="6"/>
      <c r="M13" s="6"/>
      <c r="N13" s="6"/>
    </row>
    <row r="14" ht="15" customHeight="1" spans="1:14">
      <c r="A14" s="5"/>
      <c r="B14" s="6"/>
      <c r="C14" s="6"/>
      <c r="D14" s="7" t="s">
        <v>298</v>
      </c>
      <c r="E14" s="7"/>
      <c r="F14" s="7"/>
      <c r="G14" s="37" t="s">
        <v>299</v>
      </c>
      <c r="H14" s="14" t="s">
        <v>300</v>
      </c>
      <c r="I14" s="6">
        <v>10</v>
      </c>
      <c r="J14" s="6"/>
      <c r="K14" s="6">
        <v>4.2</v>
      </c>
      <c r="L14" s="6"/>
      <c r="M14" s="6"/>
      <c r="N14" s="6"/>
    </row>
    <row r="15" ht="15" customHeight="1" spans="1:14">
      <c r="A15" s="5"/>
      <c r="B15" s="6"/>
      <c r="C15" s="6"/>
      <c r="D15" s="7" t="s">
        <v>178</v>
      </c>
      <c r="E15" s="7"/>
      <c r="F15" s="7"/>
      <c r="G15" s="6"/>
      <c r="H15" s="14"/>
      <c r="I15" s="6"/>
      <c r="J15" s="6"/>
      <c r="K15" s="6"/>
      <c r="L15" s="6"/>
      <c r="M15" s="6"/>
      <c r="N15" s="6"/>
    </row>
    <row r="16" ht="15" customHeight="1" spans="1:14">
      <c r="A16" s="5"/>
      <c r="B16" s="6"/>
      <c r="C16" s="6" t="s">
        <v>165</v>
      </c>
      <c r="D16" s="7" t="s">
        <v>301</v>
      </c>
      <c r="E16" s="7"/>
      <c r="F16" s="7"/>
      <c r="G16" s="38" t="s">
        <v>207</v>
      </c>
      <c r="H16" s="14">
        <v>0.95</v>
      </c>
      <c r="I16" s="6">
        <v>10</v>
      </c>
      <c r="J16" s="6"/>
      <c r="K16" s="6">
        <v>10</v>
      </c>
      <c r="L16" s="6"/>
      <c r="M16" s="6"/>
      <c r="N16" s="6"/>
    </row>
    <row r="17" ht="33.75" spans="1:14">
      <c r="A17" s="5"/>
      <c r="B17" s="6"/>
      <c r="C17" s="6"/>
      <c r="D17" s="7" t="s">
        <v>302</v>
      </c>
      <c r="E17" s="7"/>
      <c r="F17" s="7"/>
      <c r="G17" s="38" t="s">
        <v>303</v>
      </c>
      <c r="H17" s="14">
        <v>1</v>
      </c>
      <c r="I17" s="6">
        <v>10</v>
      </c>
      <c r="J17" s="6"/>
      <c r="K17" s="6">
        <f>H17*I17</f>
        <v>10</v>
      </c>
      <c r="L17" s="6"/>
      <c r="M17" s="6"/>
      <c r="N17" s="6"/>
    </row>
    <row r="18" ht="15" customHeight="1" spans="1:14">
      <c r="A18" s="5"/>
      <c r="B18" s="6"/>
      <c r="C18" s="6"/>
      <c r="D18" s="7" t="s">
        <v>178</v>
      </c>
      <c r="E18" s="7"/>
      <c r="F18" s="7"/>
      <c r="G18" s="6"/>
      <c r="H18" s="6"/>
      <c r="I18" s="6"/>
      <c r="J18" s="6"/>
      <c r="K18" s="6"/>
      <c r="L18" s="6"/>
      <c r="M18" s="6"/>
      <c r="N18" s="6"/>
    </row>
    <row r="19" ht="15" customHeight="1" spans="1:14">
      <c r="A19" s="5"/>
      <c r="B19" s="6"/>
      <c r="C19" s="6" t="s">
        <v>170</v>
      </c>
      <c r="D19" s="7" t="s">
        <v>304</v>
      </c>
      <c r="E19" s="7"/>
      <c r="F19" s="7"/>
      <c r="G19" s="6" t="s">
        <v>305</v>
      </c>
      <c r="H19" s="14">
        <v>1</v>
      </c>
      <c r="I19" s="6">
        <v>10</v>
      </c>
      <c r="J19" s="6"/>
      <c r="K19" s="6">
        <f>H19*I19</f>
        <v>10</v>
      </c>
      <c r="L19" s="6"/>
      <c r="M19" s="6"/>
      <c r="N19" s="6"/>
    </row>
    <row r="20" ht="18" customHeight="1" spans="1:14">
      <c r="A20" s="5"/>
      <c r="B20" s="6"/>
      <c r="C20" s="6"/>
      <c r="D20" s="7" t="s">
        <v>177</v>
      </c>
      <c r="E20" s="7"/>
      <c r="F20" s="7"/>
      <c r="G20" s="6"/>
      <c r="H20" s="14"/>
      <c r="I20" s="6"/>
      <c r="J20" s="6"/>
      <c r="K20" s="6"/>
      <c r="L20" s="6"/>
      <c r="M20" s="6"/>
      <c r="N20" s="6"/>
    </row>
    <row r="21" ht="15" customHeight="1" spans="1:14">
      <c r="A21" s="5"/>
      <c r="B21" s="6"/>
      <c r="C21" s="6"/>
      <c r="D21" s="7" t="s">
        <v>178</v>
      </c>
      <c r="E21" s="7"/>
      <c r="F21" s="7"/>
      <c r="G21" s="6"/>
      <c r="H21" s="6"/>
      <c r="I21" s="6"/>
      <c r="J21" s="6"/>
      <c r="K21" s="6"/>
      <c r="L21" s="6"/>
      <c r="M21" s="6"/>
      <c r="N21" s="6"/>
    </row>
    <row r="22" ht="15" customHeight="1" spans="1:14">
      <c r="A22" s="5"/>
      <c r="B22" s="6"/>
      <c r="C22" s="6" t="s">
        <v>175</v>
      </c>
      <c r="D22" s="7" t="s">
        <v>176</v>
      </c>
      <c r="E22" s="7"/>
      <c r="F22" s="7"/>
      <c r="G22" s="6"/>
      <c r="H22" s="6"/>
      <c r="I22" s="6"/>
      <c r="J22" s="6"/>
      <c r="K22" s="6"/>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24" customHeight="1" spans="1:14">
      <c r="A25" s="5"/>
      <c r="B25" s="6" t="s">
        <v>179</v>
      </c>
      <c r="C25" s="6" t="s">
        <v>80</v>
      </c>
      <c r="D25" s="39" t="s">
        <v>210</v>
      </c>
      <c r="E25" s="39"/>
      <c r="F25" s="39"/>
      <c r="G25" s="6" t="s">
        <v>211</v>
      </c>
      <c r="H25" s="6" t="s">
        <v>211</v>
      </c>
      <c r="I25" s="6">
        <v>5</v>
      </c>
      <c r="J25" s="6"/>
      <c r="K25" s="6">
        <v>5</v>
      </c>
      <c r="L25" s="6"/>
      <c r="M25" s="6"/>
      <c r="N25" s="6"/>
    </row>
    <row r="26" ht="15" customHeight="1" spans="1:14">
      <c r="A26" s="5"/>
      <c r="B26" s="6"/>
      <c r="C26" s="6"/>
      <c r="D26" s="39" t="s">
        <v>177</v>
      </c>
      <c r="E26" s="39"/>
      <c r="F26" s="39"/>
      <c r="G26" s="6"/>
      <c r="H26" s="6"/>
      <c r="I26" s="6"/>
      <c r="J26" s="6"/>
      <c r="K26" s="6"/>
      <c r="L26" s="6"/>
      <c r="M26" s="6"/>
      <c r="N26" s="6"/>
    </row>
    <row r="27" ht="15" customHeight="1" spans="1:14">
      <c r="A27" s="5"/>
      <c r="B27" s="6"/>
      <c r="C27" s="6"/>
      <c r="D27" s="39" t="s">
        <v>178</v>
      </c>
      <c r="E27" s="39"/>
      <c r="F27" s="39"/>
      <c r="G27" s="6"/>
      <c r="H27" s="6"/>
      <c r="I27" s="6"/>
      <c r="J27" s="6"/>
      <c r="K27" s="6"/>
      <c r="L27" s="6"/>
      <c r="M27" s="6"/>
      <c r="N27" s="6"/>
    </row>
    <row r="28" ht="27" customHeight="1" spans="1:14">
      <c r="A28" s="5"/>
      <c r="B28" s="6"/>
      <c r="C28" s="6" t="s">
        <v>81</v>
      </c>
      <c r="D28" s="39" t="s">
        <v>212</v>
      </c>
      <c r="E28" s="39"/>
      <c r="F28" s="39"/>
      <c r="G28" s="6" t="s">
        <v>290</v>
      </c>
      <c r="H28" s="6" t="s">
        <v>290</v>
      </c>
      <c r="I28" s="6">
        <v>5</v>
      </c>
      <c r="J28" s="6"/>
      <c r="K28" s="6">
        <v>5</v>
      </c>
      <c r="L28" s="6"/>
      <c r="M28" s="6"/>
      <c r="N28" s="6"/>
    </row>
    <row r="29" ht="15" customHeight="1" spans="1:14">
      <c r="A29" s="5"/>
      <c r="B29" s="6"/>
      <c r="C29" s="6"/>
      <c r="D29" s="39" t="s">
        <v>177</v>
      </c>
      <c r="E29" s="39"/>
      <c r="F29" s="39"/>
      <c r="G29" s="6"/>
      <c r="H29" s="6"/>
      <c r="I29" s="6"/>
      <c r="J29" s="6"/>
      <c r="K29" s="6"/>
      <c r="L29" s="6"/>
      <c r="M29" s="6"/>
      <c r="N29" s="6"/>
    </row>
    <row r="30" ht="15" customHeight="1" spans="1:14">
      <c r="A30" s="5"/>
      <c r="B30" s="6"/>
      <c r="C30" s="6"/>
      <c r="D30" s="39" t="s">
        <v>178</v>
      </c>
      <c r="E30" s="39"/>
      <c r="F30" s="39"/>
      <c r="G30" s="6"/>
      <c r="H30" s="6"/>
      <c r="I30" s="6"/>
      <c r="J30" s="6"/>
      <c r="K30" s="6"/>
      <c r="L30" s="6"/>
      <c r="M30" s="6"/>
      <c r="N30" s="6"/>
    </row>
    <row r="31" ht="24" customHeight="1" spans="1:14">
      <c r="A31" s="5"/>
      <c r="B31" s="6"/>
      <c r="C31" s="6" t="s">
        <v>84</v>
      </c>
      <c r="D31" s="39" t="s">
        <v>215</v>
      </c>
      <c r="E31" s="39"/>
      <c r="F31" s="39"/>
      <c r="G31" s="6" t="s">
        <v>216</v>
      </c>
      <c r="H31" s="6" t="s">
        <v>216</v>
      </c>
      <c r="I31" s="6">
        <v>10</v>
      </c>
      <c r="J31" s="6"/>
      <c r="K31" s="6">
        <v>10</v>
      </c>
      <c r="L31" s="6"/>
      <c r="M31" s="6"/>
      <c r="N31" s="6"/>
    </row>
    <row r="32" ht="15" customHeight="1" spans="1:14">
      <c r="A32" s="5"/>
      <c r="B32" s="6"/>
      <c r="C32" s="6"/>
      <c r="D32" s="39" t="s">
        <v>177</v>
      </c>
      <c r="E32" s="39"/>
      <c r="F32" s="39"/>
      <c r="G32" s="6"/>
      <c r="H32" s="6"/>
      <c r="I32" s="6"/>
      <c r="J32" s="6"/>
      <c r="K32" s="6"/>
      <c r="L32" s="6"/>
      <c r="M32" s="6"/>
      <c r="N32" s="6"/>
    </row>
    <row r="33" ht="15" customHeight="1" spans="1:14">
      <c r="A33" s="5"/>
      <c r="B33" s="6"/>
      <c r="C33" s="6"/>
      <c r="D33" s="39" t="s">
        <v>178</v>
      </c>
      <c r="E33" s="39"/>
      <c r="F33" s="39"/>
      <c r="G33" s="6"/>
      <c r="H33" s="6"/>
      <c r="I33" s="6"/>
      <c r="J33" s="6"/>
      <c r="K33" s="6"/>
      <c r="L33" s="6"/>
      <c r="M33" s="6"/>
      <c r="N33" s="6"/>
    </row>
    <row r="34" ht="26.1" customHeight="1" spans="1:14">
      <c r="A34" s="5"/>
      <c r="B34" s="6"/>
      <c r="C34" s="6" t="s">
        <v>186</v>
      </c>
      <c r="D34" s="39" t="s">
        <v>217</v>
      </c>
      <c r="E34" s="39"/>
      <c r="F34" s="39"/>
      <c r="G34" s="6" t="s">
        <v>218</v>
      </c>
      <c r="H34" s="6" t="s">
        <v>218</v>
      </c>
      <c r="I34" s="6">
        <v>10</v>
      </c>
      <c r="J34" s="6"/>
      <c r="K34" s="6">
        <v>10</v>
      </c>
      <c r="L34" s="6"/>
      <c r="M34" s="6"/>
      <c r="N34" s="6"/>
    </row>
    <row r="35" ht="15" customHeight="1" spans="1:14">
      <c r="A35" s="5"/>
      <c r="B35" s="6"/>
      <c r="C35" s="6"/>
      <c r="D35" s="39" t="s">
        <v>177</v>
      </c>
      <c r="E35" s="39"/>
      <c r="F35" s="39"/>
      <c r="G35" s="6"/>
      <c r="H35" s="6"/>
      <c r="I35" s="6"/>
      <c r="J35" s="6"/>
      <c r="K35" s="6"/>
      <c r="L35" s="6"/>
      <c r="M35" s="6"/>
      <c r="N35" s="6"/>
    </row>
    <row r="36" ht="15" customHeight="1" spans="1:14">
      <c r="A36" s="5"/>
      <c r="B36" s="6"/>
      <c r="C36" s="6"/>
      <c r="D36" s="39" t="s">
        <v>178</v>
      </c>
      <c r="E36" s="39"/>
      <c r="F36" s="39"/>
      <c r="G36" s="6"/>
      <c r="H36" s="6"/>
      <c r="I36" s="6"/>
      <c r="J36" s="6"/>
      <c r="K36" s="6"/>
      <c r="L36" s="6"/>
      <c r="M36" s="6"/>
      <c r="N36" s="6"/>
    </row>
    <row r="37" ht="27.95" customHeight="1" spans="1:14">
      <c r="A37" s="5"/>
      <c r="B37" s="6" t="s">
        <v>187</v>
      </c>
      <c r="C37" s="6" t="s">
        <v>188</v>
      </c>
      <c r="D37" s="7" t="s">
        <v>291</v>
      </c>
      <c r="E37" s="7"/>
      <c r="F37" s="7"/>
      <c r="G37" s="6" t="s">
        <v>306</v>
      </c>
      <c r="H37" s="6" t="s">
        <v>306</v>
      </c>
      <c r="I37" s="6">
        <v>10</v>
      </c>
      <c r="J37" s="6"/>
      <c r="K37" s="6">
        <v>10</v>
      </c>
      <c r="L37" s="6"/>
      <c r="M37" s="6"/>
      <c r="N37" s="6"/>
    </row>
    <row r="38" ht="15" customHeight="1" spans="1:14">
      <c r="A38" s="5"/>
      <c r="B38" s="6"/>
      <c r="C38" s="6"/>
      <c r="D38" s="7" t="s">
        <v>177</v>
      </c>
      <c r="E38" s="7"/>
      <c r="F38" s="7"/>
      <c r="G38" s="6"/>
      <c r="H38" s="6"/>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47">
        <f>N6+K13+K14+K15+K16+K17+K18+K19+K20+K25+K28+K31+K34+K37</f>
        <v>93.051282051282</v>
      </c>
      <c r="L40" s="47"/>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selection activeCell="R15" sqref="R15"/>
    </sheetView>
  </sheetViews>
  <sheetFormatPr defaultColWidth="9" defaultRowHeight="13.5"/>
  <cols>
    <col min="1" max="1" width="5.25833333333333" customWidth="1"/>
    <col min="3" max="3" width="7.25833333333333" customWidth="1"/>
    <col min="5" max="5" width="12.375" customWidth="1"/>
    <col min="6" max="6" width="2.375" hidden="1" customWidth="1"/>
    <col min="7" max="7" width="11"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307</v>
      </c>
      <c r="D2" s="2"/>
      <c r="E2" s="2"/>
      <c r="F2" s="2"/>
      <c r="G2" s="2"/>
      <c r="H2" s="2"/>
      <c r="I2" s="2"/>
      <c r="J2" s="2"/>
      <c r="K2" s="2"/>
      <c r="L2" s="2"/>
      <c r="M2" s="2"/>
      <c r="N2" s="2"/>
    </row>
    <row r="3" ht="15" customHeight="1" spans="1:14">
      <c r="A3" s="2" t="s">
        <v>114</v>
      </c>
      <c r="B3" s="2"/>
      <c r="C3" s="2"/>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33">
        <v>120</v>
      </c>
      <c r="F6" s="32">
        <v>120</v>
      </c>
      <c r="G6" s="32"/>
      <c r="H6" s="32">
        <v>120</v>
      </c>
      <c r="I6" s="32"/>
      <c r="J6" s="51">
        <v>10</v>
      </c>
      <c r="K6" s="51"/>
      <c r="L6" s="40">
        <f>H6/F6</f>
        <v>1</v>
      </c>
      <c r="M6" s="40"/>
      <c r="N6" s="52">
        <f>J6*L6</f>
        <v>10</v>
      </c>
    </row>
    <row r="7" ht="15" customHeight="1" spans="1:14">
      <c r="A7" s="2"/>
      <c r="B7" s="2"/>
      <c r="C7" s="2" t="s">
        <v>149</v>
      </c>
      <c r="D7" s="2"/>
      <c r="E7" s="36"/>
      <c r="F7" s="48"/>
      <c r="G7" s="48"/>
      <c r="H7" s="48"/>
      <c r="I7" s="48"/>
      <c r="J7" s="53"/>
      <c r="K7" s="53"/>
      <c r="L7" s="42"/>
      <c r="M7" s="42"/>
      <c r="N7" s="54"/>
    </row>
    <row r="8" ht="15" customHeight="1" spans="1:14">
      <c r="A8" s="2"/>
      <c r="B8" s="2"/>
      <c r="C8" s="2" t="s">
        <v>150</v>
      </c>
      <c r="D8" s="2"/>
      <c r="E8" s="33">
        <v>120</v>
      </c>
      <c r="F8" s="33">
        <v>120</v>
      </c>
      <c r="G8" s="33"/>
      <c r="H8" s="33">
        <v>120</v>
      </c>
      <c r="I8" s="33"/>
      <c r="J8" s="55">
        <v>10</v>
      </c>
      <c r="K8" s="55"/>
      <c r="L8" s="56">
        <f>H8/F8</f>
        <v>1</v>
      </c>
      <c r="M8" s="56"/>
      <c r="N8" s="57">
        <f>J8*L8</f>
        <v>10</v>
      </c>
    </row>
    <row r="9" ht="15" customHeight="1" spans="1:14">
      <c r="A9" s="2"/>
      <c r="B9" s="2"/>
      <c r="C9" s="2" t="s">
        <v>152</v>
      </c>
      <c r="D9" s="2"/>
      <c r="E9" s="2"/>
      <c r="F9" s="2"/>
      <c r="G9" s="2"/>
      <c r="H9" s="2"/>
      <c r="I9" s="2"/>
      <c r="J9" s="2" t="s">
        <v>151</v>
      </c>
      <c r="K9" s="2"/>
      <c r="L9" s="2"/>
      <c r="M9" s="2"/>
      <c r="N9" s="2" t="s">
        <v>151</v>
      </c>
    </row>
    <row r="10" ht="15" customHeight="1" spans="1:14">
      <c r="A10" s="2" t="s">
        <v>153</v>
      </c>
      <c r="B10" s="2" t="s">
        <v>36</v>
      </c>
      <c r="C10" s="2"/>
      <c r="D10" s="2"/>
      <c r="E10" s="2"/>
      <c r="F10" s="2"/>
      <c r="G10" s="2"/>
      <c r="H10" s="2" t="s">
        <v>154</v>
      </c>
      <c r="I10" s="2"/>
      <c r="J10" s="2"/>
      <c r="K10" s="2"/>
      <c r="L10" s="2"/>
      <c r="M10" s="2"/>
      <c r="N10" s="2"/>
    </row>
    <row r="11" ht="56" customHeight="1" spans="1:14">
      <c r="A11" s="2"/>
      <c r="B11" s="28" t="s">
        <v>308</v>
      </c>
      <c r="C11" s="28"/>
      <c r="D11" s="28"/>
      <c r="E11" s="28"/>
      <c r="F11" s="28"/>
      <c r="G11" s="28"/>
      <c r="H11" s="28" t="s">
        <v>309</v>
      </c>
      <c r="I11" s="28"/>
      <c r="J11" s="28"/>
      <c r="K11" s="28"/>
      <c r="L11" s="28"/>
      <c r="M11" s="28"/>
      <c r="N11" s="28"/>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11" t="s">
        <v>159</v>
      </c>
      <c r="D13" s="7" t="s">
        <v>310</v>
      </c>
      <c r="E13" s="7"/>
      <c r="F13" s="7"/>
      <c r="G13" s="6"/>
      <c r="H13" s="14">
        <v>1</v>
      </c>
      <c r="I13" s="6">
        <v>5</v>
      </c>
      <c r="J13" s="6"/>
      <c r="K13" s="6">
        <f t="shared" ref="K13:K19" si="0">H13*I13</f>
        <v>5</v>
      </c>
      <c r="L13" s="6"/>
      <c r="M13" s="6"/>
      <c r="N13" s="6"/>
    </row>
    <row r="14" ht="15" customHeight="1" spans="1:14">
      <c r="A14" s="5"/>
      <c r="B14" s="6"/>
      <c r="C14" s="49"/>
      <c r="D14" s="7" t="s">
        <v>311</v>
      </c>
      <c r="E14" s="7"/>
      <c r="F14" s="7"/>
      <c r="G14" s="6">
        <v>1000</v>
      </c>
      <c r="H14" s="14">
        <v>0.9</v>
      </c>
      <c r="I14" s="6">
        <v>5</v>
      </c>
      <c r="J14" s="6"/>
      <c r="K14" s="6">
        <f t="shared" si="0"/>
        <v>4.5</v>
      </c>
      <c r="L14" s="6"/>
      <c r="M14" s="6"/>
      <c r="N14" s="6"/>
    </row>
    <row r="15" ht="15" customHeight="1" spans="1:14">
      <c r="A15" s="5"/>
      <c r="B15" s="6"/>
      <c r="C15" s="49"/>
      <c r="D15" s="7" t="s">
        <v>312</v>
      </c>
      <c r="E15" s="7"/>
      <c r="F15" s="7"/>
      <c r="G15" s="6" t="s">
        <v>313</v>
      </c>
      <c r="H15" s="14">
        <v>1</v>
      </c>
      <c r="I15" s="6">
        <v>5</v>
      </c>
      <c r="J15" s="6"/>
      <c r="K15" s="6">
        <f t="shared" si="0"/>
        <v>5</v>
      </c>
      <c r="L15" s="6"/>
      <c r="M15" s="6"/>
      <c r="N15" s="6"/>
    </row>
    <row r="16" ht="15" customHeight="1" spans="1:14">
      <c r="A16" s="5"/>
      <c r="B16" s="6"/>
      <c r="C16" s="49"/>
      <c r="D16" s="7" t="s">
        <v>314</v>
      </c>
      <c r="E16" s="7"/>
      <c r="F16" s="7"/>
      <c r="G16" s="6" t="s">
        <v>313</v>
      </c>
      <c r="H16" s="14">
        <v>1</v>
      </c>
      <c r="I16" s="6">
        <v>5</v>
      </c>
      <c r="J16" s="6"/>
      <c r="K16" s="6">
        <f t="shared" si="0"/>
        <v>5</v>
      </c>
      <c r="L16" s="6"/>
      <c r="M16" s="6"/>
      <c r="N16" s="6"/>
    </row>
    <row r="17" ht="15" customHeight="1" spans="1:14">
      <c r="A17" s="5"/>
      <c r="B17" s="6"/>
      <c r="C17" s="6" t="s">
        <v>165</v>
      </c>
      <c r="D17" s="7" t="s">
        <v>315</v>
      </c>
      <c r="E17" s="7"/>
      <c r="F17" s="7"/>
      <c r="G17" s="38" t="s">
        <v>316</v>
      </c>
      <c r="H17" s="14">
        <v>1</v>
      </c>
      <c r="I17" s="6">
        <v>5</v>
      </c>
      <c r="J17" s="6"/>
      <c r="K17" s="6">
        <f t="shared" si="0"/>
        <v>5</v>
      </c>
      <c r="L17" s="6"/>
      <c r="M17" s="6"/>
      <c r="N17" s="6"/>
    </row>
    <row r="18" ht="15" customHeight="1" spans="1:14">
      <c r="A18" s="5"/>
      <c r="B18" s="6"/>
      <c r="C18" s="6"/>
      <c r="D18" s="7" t="s">
        <v>317</v>
      </c>
      <c r="E18" s="7"/>
      <c r="F18" s="7"/>
      <c r="G18" s="38" t="s">
        <v>207</v>
      </c>
      <c r="H18" s="14">
        <v>1</v>
      </c>
      <c r="I18" s="6">
        <v>5</v>
      </c>
      <c r="J18" s="6"/>
      <c r="K18" s="6">
        <f t="shared" si="0"/>
        <v>5</v>
      </c>
      <c r="L18" s="6"/>
      <c r="M18" s="6"/>
      <c r="N18" s="6"/>
    </row>
    <row r="19" ht="15" customHeight="1" spans="1:14">
      <c r="A19" s="5"/>
      <c r="B19" s="6"/>
      <c r="C19" s="6"/>
      <c r="D19" s="7" t="s">
        <v>318</v>
      </c>
      <c r="E19" s="7"/>
      <c r="F19" s="7"/>
      <c r="G19" s="38" t="s">
        <v>316</v>
      </c>
      <c r="H19" s="14">
        <v>1</v>
      </c>
      <c r="I19" s="6">
        <v>5</v>
      </c>
      <c r="J19" s="6"/>
      <c r="K19" s="6">
        <f t="shared" si="0"/>
        <v>5</v>
      </c>
      <c r="L19" s="6"/>
      <c r="M19" s="6"/>
      <c r="N19" s="6"/>
    </row>
    <row r="20" ht="15" customHeight="1" spans="1:14">
      <c r="A20" s="5"/>
      <c r="B20" s="6"/>
      <c r="C20" s="6" t="s">
        <v>170</v>
      </c>
      <c r="D20" s="7" t="s">
        <v>315</v>
      </c>
      <c r="E20" s="7"/>
      <c r="F20" s="7"/>
      <c r="G20" s="6" t="s">
        <v>319</v>
      </c>
      <c r="H20" s="14">
        <v>1</v>
      </c>
      <c r="I20" s="6">
        <v>5</v>
      </c>
      <c r="J20" s="6"/>
      <c r="K20" s="6">
        <v>5</v>
      </c>
      <c r="L20" s="6"/>
      <c r="M20" s="6"/>
      <c r="N20" s="6"/>
    </row>
    <row r="21" ht="18" customHeight="1" spans="1:14">
      <c r="A21" s="5"/>
      <c r="B21" s="6"/>
      <c r="C21" s="6"/>
      <c r="D21" s="7" t="s">
        <v>317</v>
      </c>
      <c r="E21" s="7"/>
      <c r="F21" s="7"/>
      <c r="G21" s="14">
        <v>1</v>
      </c>
      <c r="H21" s="14">
        <v>0.9</v>
      </c>
      <c r="I21" s="6">
        <v>5</v>
      </c>
      <c r="J21" s="6"/>
      <c r="K21" s="6">
        <f>H21*I21</f>
        <v>4.5</v>
      </c>
      <c r="L21" s="6"/>
      <c r="M21" s="6"/>
      <c r="N21" s="6"/>
    </row>
    <row r="22" ht="24.95" customHeight="1" spans="1:14">
      <c r="A22" s="5"/>
      <c r="B22" s="6"/>
      <c r="C22" s="6"/>
      <c r="D22" s="7" t="s">
        <v>318</v>
      </c>
      <c r="E22" s="7"/>
      <c r="F22" s="7"/>
      <c r="G22" s="6" t="s">
        <v>289</v>
      </c>
      <c r="H22" s="14">
        <v>1</v>
      </c>
      <c r="I22" s="6">
        <v>5</v>
      </c>
      <c r="J22" s="6"/>
      <c r="K22" s="6">
        <v>5</v>
      </c>
      <c r="L22" s="6"/>
      <c r="M22" s="6"/>
      <c r="N22" s="6"/>
    </row>
    <row r="23" ht="15" customHeight="1" spans="1:14">
      <c r="A23" s="5"/>
      <c r="B23" s="6"/>
      <c r="C23" s="6" t="s">
        <v>175</v>
      </c>
      <c r="D23" s="7" t="s">
        <v>176</v>
      </c>
      <c r="E23" s="7"/>
      <c r="F23" s="7"/>
      <c r="G23" s="6"/>
      <c r="H23" s="6"/>
      <c r="I23" s="6"/>
      <c r="J23" s="6"/>
      <c r="K23" s="6"/>
      <c r="L23" s="6"/>
      <c r="M23" s="6"/>
      <c r="N23" s="6"/>
    </row>
    <row r="24" ht="15" customHeight="1" spans="1:14">
      <c r="A24" s="5"/>
      <c r="B24" s="6"/>
      <c r="C24" s="6"/>
      <c r="D24" s="7" t="s">
        <v>177</v>
      </c>
      <c r="E24" s="7"/>
      <c r="F24" s="7"/>
      <c r="G24" s="6"/>
      <c r="H24" s="6"/>
      <c r="I24" s="6"/>
      <c r="J24" s="6"/>
      <c r="K24" s="6"/>
      <c r="L24" s="6"/>
      <c r="M24" s="6"/>
      <c r="N24" s="6"/>
    </row>
    <row r="25" ht="15" customHeight="1" spans="1:14">
      <c r="A25" s="5"/>
      <c r="B25" s="6"/>
      <c r="C25" s="6"/>
      <c r="D25" s="7" t="s">
        <v>178</v>
      </c>
      <c r="E25" s="7"/>
      <c r="F25" s="7"/>
      <c r="G25" s="6"/>
      <c r="H25" s="6"/>
      <c r="I25" s="6"/>
      <c r="J25" s="6"/>
      <c r="K25" s="6"/>
      <c r="L25" s="6"/>
      <c r="M25" s="6"/>
      <c r="N25" s="6"/>
    </row>
    <row r="26" ht="24" customHeight="1" spans="1:14">
      <c r="A26" s="5"/>
      <c r="B26" s="6" t="s">
        <v>179</v>
      </c>
      <c r="C26" s="6" t="s">
        <v>80</v>
      </c>
      <c r="D26" s="39" t="s">
        <v>210</v>
      </c>
      <c r="E26" s="39"/>
      <c r="F26" s="39"/>
      <c r="G26" s="50" t="s">
        <v>211</v>
      </c>
      <c r="H26" s="50" t="s">
        <v>211</v>
      </c>
      <c r="I26" s="6">
        <v>5</v>
      </c>
      <c r="J26" s="6"/>
      <c r="K26" s="6">
        <v>5</v>
      </c>
      <c r="L26" s="6"/>
      <c r="M26" s="6"/>
      <c r="N26" s="6"/>
    </row>
    <row r="27" ht="15" customHeight="1" spans="1:14">
      <c r="A27" s="5"/>
      <c r="B27" s="6"/>
      <c r="C27" s="6"/>
      <c r="D27" s="39" t="s">
        <v>177</v>
      </c>
      <c r="E27" s="39"/>
      <c r="F27" s="39"/>
      <c r="G27" s="6"/>
      <c r="H27" s="6"/>
      <c r="I27" s="6"/>
      <c r="J27" s="6"/>
      <c r="K27" s="6"/>
      <c r="L27" s="6"/>
      <c r="M27" s="6"/>
      <c r="N27" s="6"/>
    </row>
    <row r="28" ht="15" customHeight="1" spans="1:14">
      <c r="A28" s="5"/>
      <c r="B28" s="6"/>
      <c r="C28" s="6"/>
      <c r="D28" s="39" t="s">
        <v>178</v>
      </c>
      <c r="E28" s="39"/>
      <c r="F28" s="39"/>
      <c r="G28" s="6"/>
      <c r="H28" s="6"/>
      <c r="I28" s="6"/>
      <c r="J28" s="6"/>
      <c r="K28" s="6"/>
      <c r="L28" s="6"/>
      <c r="M28" s="6"/>
      <c r="N28" s="6"/>
    </row>
    <row r="29" ht="27" customHeight="1" spans="1:14">
      <c r="A29" s="5"/>
      <c r="B29" s="6"/>
      <c r="C29" s="6" t="s">
        <v>81</v>
      </c>
      <c r="D29" s="39" t="s">
        <v>212</v>
      </c>
      <c r="E29" s="39"/>
      <c r="F29" s="39"/>
      <c r="G29" s="50" t="s">
        <v>290</v>
      </c>
      <c r="H29" s="50" t="s">
        <v>290</v>
      </c>
      <c r="I29" s="6">
        <v>5</v>
      </c>
      <c r="J29" s="6"/>
      <c r="K29" s="6">
        <v>5</v>
      </c>
      <c r="L29" s="6"/>
      <c r="M29" s="6"/>
      <c r="N29" s="6"/>
    </row>
    <row r="30" ht="15" customHeight="1" spans="1:14">
      <c r="A30" s="5"/>
      <c r="B30" s="6"/>
      <c r="C30" s="6"/>
      <c r="D30" s="39" t="s">
        <v>177</v>
      </c>
      <c r="E30" s="39"/>
      <c r="F30" s="39"/>
      <c r="G30" s="6"/>
      <c r="H30" s="6"/>
      <c r="I30" s="6"/>
      <c r="J30" s="6"/>
      <c r="K30" s="6"/>
      <c r="L30" s="6"/>
      <c r="M30" s="6"/>
      <c r="N30" s="6"/>
    </row>
    <row r="31" ht="15" customHeight="1" spans="1:14">
      <c r="A31" s="5"/>
      <c r="B31" s="6"/>
      <c r="C31" s="6"/>
      <c r="D31" s="39" t="s">
        <v>178</v>
      </c>
      <c r="E31" s="39"/>
      <c r="F31" s="39"/>
      <c r="G31" s="6"/>
      <c r="H31" s="6"/>
      <c r="I31" s="6"/>
      <c r="J31" s="6"/>
      <c r="K31" s="6"/>
      <c r="L31" s="6"/>
      <c r="M31" s="6"/>
      <c r="N31" s="6"/>
    </row>
    <row r="32" ht="24" customHeight="1" spans="1:14">
      <c r="A32" s="5"/>
      <c r="B32" s="6"/>
      <c r="C32" s="6" t="s">
        <v>84</v>
      </c>
      <c r="D32" s="39" t="s">
        <v>215</v>
      </c>
      <c r="E32" s="39"/>
      <c r="F32" s="39"/>
      <c r="G32" s="50" t="s">
        <v>216</v>
      </c>
      <c r="H32" s="50" t="s">
        <v>216</v>
      </c>
      <c r="I32" s="6">
        <v>10</v>
      </c>
      <c r="J32" s="6"/>
      <c r="K32" s="6">
        <v>10</v>
      </c>
      <c r="L32" s="6"/>
      <c r="M32" s="6"/>
      <c r="N32" s="6"/>
    </row>
    <row r="33" ht="15" customHeight="1" spans="1:14">
      <c r="A33" s="5"/>
      <c r="B33" s="6"/>
      <c r="C33" s="6"/>
      <c r="D33" s="39" t="s">
        <v>177</v>
      </c>
      <c r="E33" s="39"/>
      <c r="F33" s="39"/>
      <c r="G33" s="6"/>
      <c r="H33" s="6"/>
      <c r="I33" s="6"/>
      <c r="J33" s="6"/>
      <c r="K33" s="6"/>
      <c r="L33" s="6"/>
      <c r="M33" s="6"/>
      <c r="N33" s="6"/>
    </row>
    <row r="34" ht="15" customHeight="1" spans="1:14">
      <c r="A34" s="5"/>
      <c r="B34" s="6"/>
      <c r="C34" s="6"/>
      <c r="D34" s="39" t="s">
        <v>178</v>
      </c>
      <c r="E34" s="39"/>
      <c r="F34" s="39"/>
      <c r="G34" s="6"/>
      <c r="H34" s="6"/>
      <c r="I34" s="6"/>
      <c r="J34" s="6"/>
      <c r="K34" s="6"/>
      <c r="L34" s="6"/>
      <c r="M34" s="6"/>
      <c r="N34" s="6"/>
    </row>
    <row r="35" ht="26.1" customHeight="1" spans="1:14">
      <c r="A35" s="5"/>
      <c r="B35" s="6"/>
      <c r="C35" s="6" t="s">
        <v>186</v>
      </c>
      <c r="D35" s="39" t="s">
        <v>217</v>
      </c>
      <c r="E35" s="39"/>
      <c r="F35" s="39"/>
      <c r="G35" s="50" t="s">
        <v>218</v>
      </c>
      <c r="H35" s="50" t="s">
        <v>218</v>
      </c>
      <c r="I35" s="6">
        <v>10</v>
      </c>
      <c r="J35" s="6"/>
      <c r="K35" s="6">
        <v>10</v>
      </c>
      <c r="L35" s="6"/>
      <c r="M35" s="6"/>
      <c r="N35" s="6"/>
    </row>
    <row r="36" ht="15" customHeight="1" spans="1:14">
      <c r="A36" s="5"/>
      <c r="B36" s="6"/>
      <c r="C36" s="6"/>
      <c r="D36" s="39" t="s">
        <v>177</v>
      </c>
      <c r="E36" s="39"/>
      <c r="F36" s="39"/>
      <c r="G36" s="6"/>
      <c r="H36" s="6"/>
      <c r="I36" s="6"/>
      <c r="J36" s="6"/>
      <c r="K36" s="6"/>
      <c r="L36" s="6"/>
      <c r="M36" s="6"/>
      <c r="N36" s="6"/>
    </row>
    <row r="37" ht="15" customHeight="1" spans="1:14">
      <c r="A37" s="5"/>
      <c r="B37" s="6"/>
      <c r="C37" s="6"/>
      <c r="D37" s="39" t="s">
        <v>178</v>
      </c>
      <c r="E37" s="39"/>
      <c r="F37" s="39"/>
      <c r="G37" s="6"/>
      <c r="H37" s="6"/>
      <c r="I37" s="6"/>
      <c r="J37" s="6"/>
      <c r="K37" s="6"/>
      <c r="L37" s="6"/>
      <c r="M37" s="6"/>
      <c r="N37" s="6"/>
    </row>
    <row r="38" ht="34.5" customHeight="1" spans="1:14">
      <c r="A38" s="5"/>
      <c r="B38" s="6" t="s">
        <v>187</v>
      </c>
      <c r="C38" s="6" t="s">
        <v>188</v>
      </c>
      <c r="D38" s="7" t="s">
        <v>291</v>
      </c>
      <c r="E38" s="7"/>
      <c r="F38" s="7"/>
      <c r="G38" s="50" t="s">
        <v>320</v>
      </c>
      <c r="H38" s="50" t="s">
        <v>320</v>
      </c>
      <c r="I38" s="6">
        <v>10</v>
      </c>
      <c r="J38" s="6"/>
      <c r="K38" s="6">
        <v>10</v>
      </c>
      <c r="L38" s="6"/>
      <c r="M38" s="6"/>
      <c r="N38" s="6"/>
    </row>
    <row r="39" ht="15" customHeight="1" spans="1:14">
      <c r="A39" s="5"/>
      <c r="B39" s="6"/>
      <c r="C39" s="6"/>
      <c r="D39" s="7" t="s">
        <v>177</v>
      </c>
      <c r="E39" s="7"/>
      <c r="F39" s="7"/>
      <c r="G39" s="6"/>
      <c r="H39" s="6"/>
      <c r="I39" s="6"/>
      <c r="J39" s="6"/>
      <c r="K39" s="6"/>
      <c r="L39" s="6"/>
      <c r="M39" s="6"/>
      <c r="N39" s="6"/>
    </row>
    <row r="40" ht="15" customHeight="1" spans="1:14">
      <c r="A40" s="5"/>
      <c r="B40" s="6"/>
      <c r="C40" s="6"/>
      <c r="D40" s="7" t="s">
        <v>178</v>
      </c>
      <c r="E40" s="7"/>
      <c r="F40" s="7"/>
      <c r="G40" s="6"/>
      <c r="H40" s="6"/>
      <c r="I40" s="6"/>
      <c r="J40" s="6"/>
      <c r="K40" s="6"/>
      <c r="L40" s="6"/>
      <c r="M40" s="6"/>
      <c r="N40" s="6"/>
    </row>
    <row r="41" ht="15" customHeight="1" spans="1:14">
      <c r="A41" s="18" t="s">
        <v>190</v>
      </c>
      <c r="B41" s="18"/>
      <c r="C41" s="18"/>
      <c r="D41" s="18"/>
      <c r="E41" s="18"/>
      <c r="F41" s="18"/>
      <c r="G41" s="18"/>
      <c r="H41" s="18"/>
      <c r="I41" s="18">
        <v>100</v>
      </c>
      <c r="J41" s="18"/>
      <c r="K41" s="58">
        <v>99</v>
      </c>
      <c r="L41" s="58"/>
      <c r="M41" s="26"/>
      <c r="N41" s="26"/>
    </row>
    <row r="42" spans="1:14">
      <c r="A42" s="19" t="s">
        <v>191</v>
      </c>
      <c r="B42" s="20" t="s">
        <v>192</v>
      </c>
      <c r="C42" s="21"/>
      <c r="D42" s="21"/>
      <c r="E42" s="21"/>
      <c r="F42" s="21"/>
      <c r="G42" s="21"/>
      <c r="H42" s="21"/>
      <c r="I42" s="21"/>
      <c r="J42" s="21"/>
      <c r="K42" s="21"/>
      <c r="L42" s="21"/>
      <c r="M42" s="21"/>
      <c r="N42" s="27"/>
    </row>
    <row r="43" spans="1:14">
      <c r="A43" s="22" t="s">
        <v>193</v>
      </c>
      <c r="B43" s="22"/>
      <c r="C43" s="22"/>
      <c r="D43" s="22"/>
      <c r="E43" s="22"/>
      <c r="F43" s="22"/>
      <c r="G43" s="22"/>
      <c r="H43" s="22"/>
      <c r="I43" s="22"/>
      <c r="J43" s="22"/>
      <c r="K43" s="22"/>
      <c r="L43" s="22"/>
      <c r="M43" s="22"/>
      <c r="N43" s="22"/>
    </row>
    <row r="44" ht="51.95" customHeight="1" spans="1:14">
      <c r="A44" s="22" t="s">
        <v>194</v>
      </c>
      <c r="B44" s="22"/>
      <c r="C44" s="22"/>
      <c r="D44" s="22"/>
      <c r="E44" s="22"/>
      <c r="F44" s="22"/>
      <c r="G44" s="22"/>
      <c r="H44" s="22"/>
      <c r="I44" s="22"/>
      <c r="J44" s="22"/>
      <c r="K44" s="22"/>
      <c r="L44" s="22"/>
      <c r="M44" s="22"/>
      <c r="N44" s="22"/>
    </row>
    <row r="45" ht="41.1" customHeight="1" spans="1:14">
      <c r="A45" s="22" t="s">
        <v>195</v>
      </c>
      <c r="B45" s="22"/>
      <c r="C45" s="22"/>
      <c r="D45" s="22"/>
      <c r="E45" s="22"/>
      <c r="F45" s="22"/>
      <c r="G45" s="22"/>
      <c r="H45" s="22"/>
      <c r="I45" s="22"/>
      <c r="J45" s="22"/>
      <c r="K45" s="22"/>
      <c r="L45" s="22"/>
      <c r="M45" s="22"/>
      <c r="N45" s="22"/>
    </row>
    <row r="46" ht="15.95" customHeight="1"/>
  </sheetData>
  <mergeCells count="17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0:A11"/>
    <mergeCell ref="A12:A40"/>
    <mergeCell ref="B13:B25"/>
    <mergeCell ref="B26:B37"/>
    <mergeCell ref="B38:B40"/>
    <mergeCell ref="C13:C16"/>
    <mergeCell ref="C17:C19"/>
    <mergeCell ref="C20:C22"/>
    <mergeCell ref="C23:C25"/>
    <mergeCell ref="C26:C28"/>
    <mergeCell ref="C29:C31"/>
    <mergeCell ref="C32:C34"/>
    <mergeCell ref="C35:C37"/>
    <mergeCell ref="C38:C40"/>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29" workbookViewId="0">
      <selection activeCell="P49" sqref="P49"/>
    </sheetView>
  </sheetViews>
  <sheetFormatPr defaultColWidth="9" defaultRowHeight="13.5"/>
  <cols>
    <col min="1" max="1" width="5.25833333333333" customWidth="1"/>
    <col min="3" max="3" width="7.25833333333333" customWidth="1"/>
    <col min="5" max="5" width="12.375" customWidth="1"/>
    <col min="6" max="6" width="2.375" hidden="1" customWidth="1"/>
    <col min="7" max="7" width="11"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321</v>
      </c>
      <c r="D2" s="2"/>
      <c r="E2" s="2"/>
      <c r="F2" s="2"/>
      <c r="G2" s="2"/>
      <c r="H2" s="2"/>
      <c r="I2" s="2"/>
      <c r="J2" s="2"/>
      <c r="K2" s="2"/>
      <c r="L2" s="2"/>
      <c r="M2" s="2"/>
      <c r="N2" s="2"/>
    </row>
    <row r="3" ht="15" customHeight="1" spans="1:14">
      <c r="A3" s="2" t="s">
        <v>114</v>
      </c>
      <c r="B3" s="2"/>
      <c r="C3" s="2"/>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4">
        <v>14.56</v>
      </c>
      <c r="F6" s="4">
        <v>14.56</v>
      </c>
      <c r="G6" s="4"/>
      <c r="H6" s="4">
        <v>14.56</v>
      </c>
      <c r="I6" s="4"/>
      <c r="J6" s="4">
        <v>10</v>
      </c>
      <c r="K6" s="4"/>
      <c r="L6" s="40">
        <f>H6/F6</f>
        <v>1</v>
      </c>
      <c r="M6" s="40"/>
      <c r="N6" s="41">
        <f>J6*L6</f>
        <v>10</v>
      </c>
    </row>
    <row r="7" ht="15" customHeight="1" spans="1:14">
      <c r="A7" s="2"/>
      <c r="B7" s="2"/>
      <c r="C7" s="2" t="s">
        <v>149</v>
      </c>
      <c r="D7" s="2"/>
      <c r="E7" s="36"/>
      <c r="F7" s="36"/>
      <c r="G7" s="36"/>
      <c r="H7" s="36"/>
      <c r="I7" s="36"/>
      <c r="J7" s="36"/>
      <c r="K7" s="36"/>
      <c r="L7" s="42"/>
      <c r="M7" s="42"/>
      <c r="N7" s="43"/>
    </row>
    <row r="8" ht="15" customHeight="1" spans="1:14">
      <c r="A8" s="2"/>
      <c r="B8" s="2"/>
      <c r="C8" s="2" t="s">
        <v>150</v>
      </c>
      <c r="D8" s="2"/>
      <c r="E8" s="2">
        <v>14.56</v>
      </c>
      <c r="F8" s="2">
        <v>14.56</v>
      </c>
      <c r="G8" s="2"/>
      <c r="H8" s="2">
        <v>14.56</v>
      </c>
      <c r="I8" s="2"/>
      <c r="J8" s="2">
        <v>10</v>
      </c>
      <c r="K8" s="2"/>
      <c r="L8" s="44">
        <f>H8/F8</f>
        <v>1</v>
      </c>
      <c r="M8" s="45"/>
      <c r="N8" s="46">
        <f>J8*L8</f>
        <v>10</v>
      </c>
    </row>
    <row r="9" ht="15" customHeight="1" spans="1:14">
      <c r="A9" s="2"/>
      <c r="B9" s="2"/>
      <c r="C9" s="2" t="s">
        <v>152</v>
      </c>
      <c r="D9" s="2"/>
      <c r="E9" s="2"/>
      <c r="F9" s="2"/>
      <c r="G9" s="2"/>
      <c r="H9" s="2"/>
      <c r="I9" s="2"/>
      <c r="J9" s="2" t="s">
        <v>151</v>
      </c>
      <c r="K9" s="2"/>
      <c r="L9" s="2"/>
      <c r="M9" s="2"/>
      <c r="N9" s="2" t="s">
        <v>151</v>
      </c>
    </row>
    <row r="10" ht="15" customHeight="1" spans="1:14">
      <c r="A10" s="2" t="s">
        <v>153</v>
      </c>
      <c r="B10" s="2" t="s">
        <v>36</v>
      </c>
      <c r="C10" s="2"/>
      <c r="D10" s="2"/>
      <c r="E10" s="2"/>
      <c r="F10" s="2"/>
      <c r="G10" s="2"/>
      <c r="H10" s="2" t="s">
        <v>154</v>
      </c>
      <c r="I10" s="2"/>
      <c r="J10" s="2"/>
      <c r="K10" s="2"/>
      <c r="L10" s="2"/>
      <c r="M10" s="2"/>
      <c r="N10" s="2"/>
    </row>
    <row r="11" ht="53.1" customHeight="1" spans="1:14">
      <c r="A11" s="2"/>
      <c r="B11" s="28" t="s">
        <v>322</v>
      </c>
      <c r="C11" s="28"/>
      <c r="D11" s="28"/>
      <c r="E11" s="28"/>
      <c r="F11" s="28"/>
      <c r="G11" s="28"/>
      <c r="H11" s="28" t="s">
        <v>323</v>
      </c>
      <c r="I11" s="28"/>
      <c r="J11" s="28"/>
      <c r="K11" s="28"/>
      <c r="L11" s="28"/>
      <c r="M11" s="28"/>
      <c r="N11" s="28"/>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324</v>
      </c>
      <c r="E13" s="7"/>
      <c r="F13" s="7"/>
      <c r="G13" s="6" t="s">
        <v>325</v>
      </c>
      <c r="H13" s="14">
        <v>1</v>
      </c>
      <c r="I13" s="6">
        <v>10</v>
      </c>
      <c r="J13" s="6"/>
      <c r="K13" s="6">
        <f t="shared" ref="K13:K17" si="0">H13*I13</f>
        <v>10</v>
      </c>
      <c r="L13" s="6"/>
      <c r="M13" s="6"/>
      <c r="N13" s="6"/>
    </row>
    <row r="14" ht="15" customHeight="1" spans="1:14">
      <c r="A14" s="5"/>
      <c r="B14" s="6"/>
      <c r="C14" s="6"/>
      <c r="D14" s="7" t="s">
        <v>326</v>
      </c>
      <c r="E14" s="7"/>
      <c r="F14" s="7"/>
      <c r="G14" s="37" t="s">
        <v>327</v>
      </c>
      <c r="H14" s="14" t="s">
        <v>328</v>
      </c>
      <c r="I14" s="6">
        <v>10</v>
      </c>
      <c r="J14" s="6"/>
      <c r="K14" s="6">
        <v>9</v>
      </c>
      <c r="L14" s="6"/>
      <c r="M14" s="6"/>
      <c r="N14" s="6"/>
    </row>
    <row r="15" ht="15" customHeight="1" spans="1:14">
      <c r="A15" s="5"/>
      <c r="B15" s="6"/>
      <c r="C15" s="6"/>
      <c r="D15" s="7" t="s">
        <v>178</v>
      </c>
      <c r="E15" s="7"/>
      <c r="F15" s="7"/>
      <c r="G15" s="6"/>
      <c r="H15" s="14"/>
      <c r="I15" s="6"/>
      <c r="J15" s="6"/>
      <c r="K15" s="6"/>
      <c r="L15" s="6"/>
      <c r="M15" s="6"/>
      <c r="N15" s="6"/>
    </row>
    <row r="16" ht="15" customHeight="1" spans="1:14">
      <c r="A16" s="5"/>
      <c r="B16" s="6"/>
      <c r="C16" s="6" t="s">
        <v>165</v>
      </c>
      <c r="D16" s="7" t="s">
        <v>329</v>
      </c>
      <c r="E16" s="7"/>
      <c r="F16" s="7"/>
      <c r="G16" s="38" t="s">
        <v>207</v>
      </c>
      <c r="H16" s="14">
        <v>0.95</v>
      </c>
      <c r="I16" s="6">
        <v>10</v>
      </c>
      <c r="J16" s="6"/>
      <c r="K16" s="6">
        <f t="shared" si="0"/>
        <v>9.5</v>
      </c>
      <c r="L16" s="6"/>
      <c r="M16" s="6"/>
      <c r="N16" s="6"/>
    </row>
    <row r="17" ht="15" customHeight="1" spans="1:14">
      <c r="A17" s="5"/>
      <c r="B17" s="6"/>
      <c r="C17" s="6"/>
      <c r="D17" s="7" t="s">
        <v>330</v>
      </c>
      <c r="E17" s="7"/>
      <c r="F17" s="7"/>
      <c r="G17" s="38" t="s">
        <v>207</v>
      </c>
      <c r="H17" s="14">
        <v>0.95</v>
      </c>
      <c r="I17" s="6">
        <v>10</v>
      </c>
      <c r="J17" s="6"/>
      <c r="K17" s="6">
        <f t="shared" si="0"/>
        <v>9.5</v>
      </c>
      <c r="L17" s="6"/>
      <c r="M17" s="6"/>
      <c r="N17" s="6"/>
    </row>
    <row r="18" ht="15" customHeight="1" spans="1:14">
      <c r="A18" s="5"/>
      <c r="B18" s="6"/>
      <c r="C18" s="6"/>
      <c r="D18" s="7" t="s">
        <v>178</v>
      </c>
      <c r="E18" s="7"/>
      <c r="F18" s="7"/>
      <c r="G18" s="6"/>
      <c r="H18" s="6"/>
      <c r="I18" s="6"/>
      <c r="J18" s="6"/>
      <c r="K18" s="6"/>
      <c r="L18" s="6"/>
      <c r="M18" s="6"/>
      <c r="N18" s="6"/>
    </row>
    <row r="19" ht="15" customHeight="1" spans="1:14">
      <c r="A19" s="5"/>
      <c r="B19" s="6"/>
      <c r="C19" s="6" t="s">
        <v>170</v>
      </c>
      <c r="D19" s="7" t="s">
        <v>208</v>
      </c>
      <c r="E19" s="7"/>
      <c r="F19" s="7"/>
      <c r="G19" s="6" t="s">
        <v>209</v>
      </c>
      <c r="H19" s="14">
        <v>1</v>
      </c>
      <c r="I19" s="6">
        <v>10</v>
      </c>
      <c r="J19" s="6"/>
      <c r="K19" s="6">
        <f>H19*I19</f>
        <v>10</v>
      </c>
      <c r="L19" s="6"/>
      <c r="M19" s="6"/>
      <c r="N19" s="6"/>
    </row>
    <row r="20" ht="18" customHeight="1" spans="1:14">
      <c r="A20" s="5"/>
      <c r="B20" s="6"/>
      <c r="C20" s="6"/>
      <c r="D20" s="7" t="s">
        <v>177</v>
      </c>
      <c r="E20" s="7"/>
      <c r="F20" s="7"/>
      <c r="G20" s="6"/>
      <c r="H20" s="14"/>
      <c r="I20" s="6"/>
      <c r="J20" s="6"/>
      <c r="K20" s="6"/>
      <c r="L20" s="6"/>
      <c r="M20" s="6"/>
      <c r="N20" s="6"/>
    </row>
    <row r="21" ht="15" customHeight="1" spans="1:14">
      <c r="A21" s="5"/>
      <c r="B21" s="6"/>
      <c r="C21" s="6"/>
      <c r="D21" s="7" t="s">
        <v>178</v>
      </c>
      <c r="E21" s="7"/>
      <c r="F21" s="7"/>
      <c r="G21" s="6"/>
      <c r="H21" s="6"/>
      <c r="I21" s="6"/>
      <c r="J21" s="6"/>
      <c r="K21" s="6"/>
      <c r="L21" s="6"/>
      <c r="M21" s="6"/>
      <c r="N21" s="6"/>
    </row>
    <row r="22" ht="15" customHeight="1" spans="1:14">
      <c r="A22" s="5"/>
      <c r="B22" s="6"/>
      <c r="C22" s="6" t="s">
        <v>175</v>
      </c>
      <c r="D22" s="7" t="s">
        <v>176</v>
      </c>
      <c r="E22" s="7"/>
      <c r="F22" s="7"/>
      <c r="G22" s="6"/>
      <c r="H22" s="6"/>
      <c r="I22" s="6"/>
      <c r="J22" s="6"/>
      <c r="K22" s="6"/>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24" customHeight="1" spans="1:14">
      <c r="A25" s="5"/>
      <c r="B25" s="6" t="s">
        <v>179</v>
      </c>
      <c r="C25" s="6" t="s">
        <v>80</v>
      </c>
      <c r="D25" s="39" t="s">
        <v>210</v>
      </c>
      <c r="E25" s="39"/>
      <c r="F25" s="39"/>
      <c r="G25" s="6" t="s">
        <v>211</v>
      </c>
      <c r="H25" s="6" t="s">
        <v>211</v>
      </c>
      <c r="I25" s="6">
        <v>5</v>
      </c>
      <c r="J25" s="6"/>
      <c r="K25" s="6">
        <v>5</v>
      </c>
      <c r="L25" s="6"/>
      <c r="M25" s="6"/>
      <c r="N25" s="6"/>
    </row>
    <row r="26" ht="15" customHeight="1" spans="1:14">
      <c r="A26" s="5"/>
      <c r="B26" s="6"/>
      <c r="C26" s="6"/>
      <c r="D26" s="39" t="s">
        <v>177</v>
      </c>
      <c r="E26" s="39"/>
      <c r="F26" s="39"/>
      <c r="G26" s="6"/>
      <c r="H26" s="6"/>
      <c r="I26" s="6"/>
      <c r="J26" s="6"/>
      <c r="K26" s="6"/>
      <c r="L26" s="6"/>
      <c r="M26" s="6"/>
      <c r="N26" s="6"/>
    </row>
    <row r="27" ht="15" customHeight="1" spans="1:14">
      <c r="A27" s="5"/>
      <c r="B27" s="6"/>
      <c r="C27" s="6"/>
      <c r="D27" s="39" t="s">
        <v>178</v>
      </c>
      <c r="E27" s="39"/>
      <c r="F27" s="39"/>
      <c r="G27" s="6"/>
      <c r="H27" s="6"/>
      <c r="I27" s="6"/>
      <c r="J27" s="6"/>
      <c r="K27" s="6"/>
      <c r="L27" s="6"/>
      <c r="M27" s="6"/>
      <c r="N27" s="6"/>
    </row>
    <row r="28" ht="27" customHeight="1" spans="1:14">
      <c r="A28" s="5"/>
      <c r="B28" s="6"/>
      <c r="C28" s="6" t="s">
        <v>81</v>
      </c>
      <c r="D28" s="39" t="s">
        <v>212</v>
      </c>
      <c r="E28" s="39"/>
      <c r="F28" s="39"/>
      <c r="G28" s="6" t="s">
        <v>290</v>
      </c>
      <c r="H28" s="6" t="s">
        <v>290</v>
      </c>
      <c r="I28" s="6">
        <v>5</v>
      </c>
      <c r="J28" s="6"/>
      <c r="K28" s="6">
        <v>5</v>
      </c>
      <c r="L28" s="6"/>
      <c r="M28" s="6"/>
      <c r="N28" s="6"/>
    </row>
    <row r="29" ht="15" customHeight="1" spans="1:14">
      <c r="A29" s="5"/>
      <c r="B29" s="6"/>
      <c r="C29" s="6"/>
      <c r="D29" s="39" t="s">
        <v>177</v>
      </c>
      <c r="E29" s="39"/>
      <c r="F29" s="39"/>
      <c r="G29" s="6"/>
      <c r="H29" s="6"/>
      <c r="I29" s="6"/>
      <c r="J29" s="6"/>
      <c r="K29" s="6"/>
      <c r="L29" s="6"/>
      <c r="M29" s="6"/>
      <c r="N29" s="6"/>
    </row>
    <row r="30" ht="15" customHeight="1" spans="1:14">
      <c r="A30" s="5"/>
      <c r="B30" s="6"/>
      <c r="C30" s="6"/>
      <c r="D30" s="39" t="s">
        <v>178</v>
      </c>
      <c r="E30" s="39"/>
      <c r="F30" s="39"/>
      <c r="G30" s="6"/>
      <c r="H30" s="6"/>
      <c r="I30" s="6"/>
      <c r="J30" s="6"/>
      <c r="K30" s="6"/>
      <c r="L30" s="6"/>
      <c r="M30" s="6"/>
      <c r="N30" s="6"/>
    </row>
    <row r="31" ht="24" customHeight="1" spans="1:14">
      <c r="A31" s="5"/>
      <c r="B31" s="6"/>
      <c r="C31" s="6" t="s">
        <v>84</v>
      </c>
      <c r="D31" s="39" t="s">
        <v>215</v>
      </c>
      <c r="E31" s="39"/>
      <c r="F31" s="39"/>
      <c r="G31" s="6" t="s">
        <v>216</v>
      </c>
      <c r="H31" s="6" t="s">
        <v>216</v>
      </c>
      <c r="I31" s="6">
        <v>10</v>
      </c>
      <c r="J31" s="6"/>
      <c r="K31" s="6">
        <v>10</v>
      </c>
      <c r="L31" s="6"/>
      <c r="M31" s="6"/>
      <c r="N31" s="6"/>
    </row>
    <row r="32" ht="15" customHeight="1" spans="1:14">
      <c r="A32" s="5"/>
      <c r="B32" s="6"/>
      <c r="C32" s="6"/>
      <c r="D32" s="39" t="s">
        <v>177</v>
      </c>
      <c r="E32" s="39"/>
      <c r="F32" s="39"/>
      <c r="G32" s="6"/>
      <c r="H32" s="6"/>
      <c r="I32" s="6"/>
      <c r="J32" s="6"/>
      <c r="K32" s="6"/>
      <c r="L32" s="6"/>
      <c r="M32" s="6"/>
      <c r="N32" s="6"/>
    </row>
    <row r="33" ht="15" customHeight="1" spans="1:14">
      <c r="A33" s="5"/>
      <c r="B33" s="6"/>
      <c r="C33" s="6"/>
      <c r="D33" s="39" t="s">
        <v>178</v>
      </c>
      <c r="E33" s="39"/>
      <c r="F33" s="39"/>
      <c r="G33" s="6"/>
      <c r="H33" s="6"/>
      <c r="I33" s="6"/>
      <c r="J33" s="6"/>
      <c r="K33" s="6"/>
      <c r="L33" s="6"/>
      <c r="M33" s="6"/>
      <c r="N33" s="6"/>
    </row>
    <row r="34" ht="26.1" customHeight="1" spans="1:14">
      <c r="A34" s="5"/>
      <c r="B34" s="6"/>
      <c r="C34" s="6" t="s">
        <v>186</v>
      </c>
      <c r="D34" s="39" t="s">
        <v>217</v>
      </c>
      <c r="E34" s="39"/>
      <c r="F34" s="39"/>
      <c r="G34" s="6" t="s">
        <v>218</v>
      </c>
      <c r="H34" s="6" t="s">
        <v>218</v>
      </c>
      <c r="I34" s="6">
        <v>10</v>
      </c>
      <c r="J34" s="6"/>
      <c r="K34" s="6">
        <v>10</v>
      </c>
      <c r="L34" s="6"/>
      <c r="M34" s="6"/>
      <c r="N34" s="6"/>
    </row>
    <row r="35" ht="15" customHeight="1" spans="1:14">
      <c r="A35" s="5"/>
      <c r="B35" s="6"/>
      <c r="C35" s="6"/>
      <c r="D35" s="39" t="s">
        <v>177</v>
      </c>
      <c r="E35" s="39"/>
      <c r="F35" s="39"/>
      <c r="G35" s="6"/>
      <c r="H35" s="6"/>
      <c r="I35" s="6"/>
      <c r="J35" s="6"/>
      <c r="K35" s="6"/>
      <c r="L35" s="6"/>
      <c r="M35" s="6"/>
      <c r="N35" s="6"/>
    </row>
    <row r="36" ht="15" customHeight="1" spans="1:14">
      <c r="A36" s="5"/>
      <c r="B36" s="6"/>
      <c r="C36" s="6"/>
      <c r="D36" s="39" t="s">
        <v>178</v>
      </c>
      <c r="E36" s="39"/>
      <c r="F36" s="39"/>
      <c r="G36" s="6"/>
      <c r="H36" s="6"/>
      <c r="I36" s="6"/>
      <c r="J36" s="6"/>
      <c r="K36" s="6"/>
      <c r="L36" s="6"/>
      <c r="M36" s="6"/>
      <c r="N36" s="6"/>
    </row>
    <row r="37" ht="27.95" customHeight="1" spans="1:14">
      <c r="A37" s="5"/>
      <c r="B37" s="6" t="s">
        <v>187</v>
      </c>
      <c r="C37" s="6" t="s">
        <v>188</v>
      </c>
      <c r="D37" s="7" t="s">
        <v>291</v>
      </c>
      <c r="E37" s="7"/>
      <c r="F37" s="7"/>
      <c r="G37" s="6" t="s">
        <v>331</v>
      </c>
      <c r="H37" s="6" t="s">
        <v>331</v>
      </c>
      <c r="I37" s="6">
        <v>10</v>
      </c>
      <c r="J37" s="6"/>
      <c r="K37" s="6">
        <v>10</v>
      </c>
      <c r="L37" s="6"/>
      <c r="M37" s="6"/>
      <c r="N37" s="6"/>
    </row>
    <row r="38" ht="15" customHeight="1" spans="1:14">
      <c r="A38" s="5"/>
      <c r="B38" s="6"/>
      <c r="C38" s="6"/>
      <c r="D38" s="7" t="s">
        <v>177</v>
      </c>
      <c r="E38" s="7"/>
      <c r="F38" s="7"/>
      <c r="G38" s="6"/>
      <c r="H38" s="6"/>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47">
        <f>N6+K13+K14+K15+K16+K17+K18+K19+K20+K25+K28+K31+K34+K37</f>
        <v>98</v>
      </c>
      <c r="L40" s="47"/>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15" workbookViewId="0">
      <selection activeCell="Q25" sqref="Q25"/>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332</v>
      </c>
      <c r="D2" s="2"/>
      <c r="E2" s="2"/>
      <c r="F2" s="2"/>
      <c r="G2" s="2"/>
      <c r="H2" s="2"/>
      <c r="I2" s="2"/>
      <c r="J2" s="2"/>
      <c r="K2" s="2"/>
      <c r="L2" s="2"/>
      <c r="M2" s="2"/>
      <c r="N2" s="2"/>
    </row>
    <row r="3" ht="15" customHeight="1" spans="1:14">
      <c r="A3" s="2" t="s">
        <v>114</v>
      </c>
      <c r="B3" s="2"/>
      <c r="C3" s="2" t="s">
        <v>142</v>
      </c>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2">
        <v>12.47</v>
      </c>
      <c r="F6" s="2">
        <v>12.47</v>
      </c>
      <c r="G6" s="2"/>
      <c r="H6" s="2">
        <v>12.47</v>
      </c>
      <c r="I6" s="2"/>
      <c r="J6" s="4">
        <v>10</v>
      </c>
      <c r="K6" s="4"/>
      <c r="L6" s="23">
        <v>1</v>
      </c>
      <c r="M6" s="23"/>
      <c r="N6" s="32">
        <v>10</v>
      </c>
    </row>
    <row r="7" ht="15" customHeight="1" spans="1:14">
      <c r="A7" s="2"/>
      <c r="B7" s="2"/>
      <c r="C7" s="2" t="s">
        <v>149</v>
      </c>
      <c r="D7" s="2"/>
      <c r="E7" s="2"/>
      <c r="F7" s="2"/>
      <c r="G7" s="2"/>
      <c r="H7" s="4"/>
      <c r="I7" s="4"/>
      <c r="J7" s="4" t="s">
        <v>151</v>
      </c>
      <c r="K7" s="4"/>
      <c r="L7" s="23"/>
      <c r="M7" s="23"/>
      <c r="N7" s="4" t="s">
        <v>151</v>
      </c>
    </row>
    <row r="8" ht="15" customHeight="1" spans="1:14">
      <c r="A8" s="2"/>
      <c r="B8" s="2"/>
      <c r="C8" s="2" t="s">
        <v>150</v>
      </c>
      <c r="D8" s="2"/>
      <c r="E8" s="2">
        <v>12.47</v>
      </c>
      <c r="F8" s="2">
        <v>12.47</v>
      </c>
      <c r="G8" s="2"/>
      <c r="H8" s="2">
        <v>12.47</v>
      </c>
      <c r="I8" s="2"/>
      <c r="J8" s="2">
        <v>10</v>
      </c>
      <c r="K8" s="2"/>
      <c r="L8" s="23">
        <v>1</v>
      </c>
      <c r="M8" s="23"/>
      <c r="N8" s="33">
        <v>10</v>
      </c>
    </row>
    <row r="9" ht="15" customHeight="1" spans="1:14">
      <c r="A9" s="2"/>
      <c r="B9" s="2"/>
      <c r="C9" s="2" t="s">
        <v>152</v>
      </c>
      <c r="D9" s="2"/>
      <c r="E9" s="2"/>
      <c r="F9" s="2"/>
      <c r="G9" s="2"/>
      <c r="H9" s="2"/>
      <c r="I9" s="2"/>
      <c r="J9" s="2" t="s">
        <v>151</v>
      </c>
      <c r="K9" s="2"/>
      <c r="L9" s="2"/>
      <c r="M9" s="2"/>
      <c r="N9" s="2" t="s">
        <v>151</v>
      </c>
    </row>
    <row r="10" ht="15" customHeight="1" spans="1:14">
      <c r="A10" s="2" t="s">
        <v>153</v>
      </c>
      <c r="B10" s="2" t="s">
        <v>36</v>
      </c>
      <c r="C10" s="2"/>
      <c r="D10" s="2"/>
      <c r="E10" s="2"/>
      <c r="F10" s="2"/>
      <c r="G10" s="2"/>
      <c r="H10" s="2" t="s">
        <v>154</v>
      </c>
      <c r="I10" s="2"/>
      <c r="J10" s="2"/>
      <c r="K10" s="2"/>
      <c r="L10" s="2"/>
      <c r="M10" s="2"/>
      <c r="N10" s="2"/>
    </row>
    <row r="11" ht="66" customHeight="1" spans="1:14">
      <c r="A11" s="2"/>
      <c r="B11" s="28" t="s">
        <v>333</v>
      </c>
      <c r="C11" s="28"/>
      <c r="D11" s="28"/>
      <c r="E11" s="28"/>
      <c r="F11" s="28"/>
      <c r="G11" s="28"/>
      <c r="H11" s="28" t="s">
        <v>334</v>
      </c>
      <c r="I11" s="28"/>
      <c r="J11" s="28"/>
      <c r="K11" s="28"/>
      <c r="L11" s="28"/>
      <c r="M11" s="28"/>
      <c r="N11" s="28"/>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335</v>
      </c>
      <c r="E13" s="7"/>
      <c r="F13" s="7"/>
      <c r="G13" s="35">
        <v>20</v>
      </c>
      <c r="H13" s="35">
        <v>15</v>
      </c>
      <c r="I13" s="6">
        <v>10</v>
      </c>
      <c r="J13" s="6"/>
      <c r="K13" s="6">
        <v>10</v>
      </c>
      <c r="L13" s="6"/>
      <c r="M13" s="6"/>
      <c r="N13" s="6"/>
    </row>
    <row r="14" ht="27" customHeight="1" spans="1:14">
      <c r="A14" s="5"/>
      <c r="B14" s="6"/>
      <c r="C14" s="6"/>
      <c r="D14" s="7" t="s">
        <v>336</v>
      </c>
      <c r="E14" s="7"/>
      <c r="F14" s="7"/>
      <c r="G14" s="35">
        <v>180</v>
      </c>
      <c r="H14" s="35">
        <v>180</v>
      </c>
      <c r="I14" s="6">
        <v>10</v>
      </c>
      <c r="J14" s="6"/>
      <c r="K14" s="6">
        <v>10</v>
      </c>
      <c r="L14" s="6"/>
      <c r="M14" s="6"/>
      <c r="N14" s="6"/>
    </row>
    <row r="15" ht="15" customHeight="1" spans="1:14">
      <c r="A15" s="5"/>
      <c r="B15" s="6"/>
      <c r="C15" s="6"/>
      <c r="D15" s="7" t="s">
        <v>178</v>
      </c>
      <c r="E15" s="7"/>
      <c r="F15" s="7"/>
      <c r="G15" s="6"/>
      <c r="H15" s="6"/>
      <c r="I15" s="6"/>
      <c r="J15" s="6"/>
      <c r="K15" s="6"/>
      <c r="L15" s="6"/>
      <c r="M15" s="6"/>
      <c r="N15" s="6"/>
    </row>
    <row r="16" ht="27" customHeight="1" spans="1:14">
      <c r="A16" s="5"/>
      <c r="B16" s="6"/>
      <c r="C16" s="6" t="s">
        <v>165</v>
      </c>
      <c r="D16" s="7" t="s">
        <v>337</v>
      </c>
      <c r="E16" s="7"/>
      <c r="F16" s="7"/>
      <c r="G16" s="6">
        <v>1</v>
      </c>
      <c r="H16" s="6">
        <v>0.5</v>
      </c>
      <c r="I16" s="6">
        <v>10</v>
      </c>
      <c r="J16" s="6"/>
      <c r="K16" s="6">
        <v>5</v>
      </c>
      <c r="L16" s="6"/>
      <c r="M16" s="6"/>
      <c r="N16" s="6"/>
    </row>
    <row r="17" ht="15" customHeight="1" spans="1:14">
      <c r="A17" s="5"/>
      <c r="B17" s="6"/>
      <c r="C17" s="6"/>
      <c r="D17" s="7" t="s">
        <v>177</v>
      </c>
      <c r="E17" s="7"/>
      <c r="F17" s="7"/>
      <c r="G17" s="6"/>
      <c r="H17" s="6"/>
      <c r="I17" s="6"/>
      <c r="J17" s="6"/>
      <c r="K17" s="6"/>
      <c r="L17" s="6"/>
      <c r="M17" s="6"/>
      <c r="N17" s="6"/>
    </row>
    <row r="18" ht="15" customHeight="1" spans="1:14">
      <c r="A18" s="5"/>
      <c r="B18" s="6"/>
      <c r="C18" s="6"/>
      <c r="D18" s="7" t="s">
        <v>178</v>
      </c>
      <c r="E18" s="7"/>
      <c r="F18" s="7"/>
      <c r="G18" s="6"/>
      <c r="H18" s="6"/>
      <c r="I18" s="6"/>
      <c r="J18" s="6"/>
      <c r="K18" s="6"/>
      <c r="L18" s="6"/>
      <c r="M18" s="6"/>
      <c r="N18" s="6"/>
    </row>
    <row r="19" ht="25" customHeight="1" spans="1:14">
      <c r="A19" s="5"/>
      <c r="B19" s="6"/>
      <c r="C19" s="6" t="s">
        <v>170</v>
      </c>
      <c r="D19" s="7" t="s">
        <v>338</v>
      </c>
      <c r="E19" s="7"/>
      <c r="F19" s="7"/>
      <c r="G19" s="14">
        <v>1</v>
      </c>
      <c r="H19" s="14">
        <v>1</v>
      </c>
      <c r="I19" s="6">
        <v>5</v>
      </c>
      <c r="J19" s="6"/>
      <c r="K19" s="6">
        <v>5</v>
      </c>
      <c r="L19" s="6"/>
      <c r="M19" s="6"/>
      <c r="N19" s="6"/>
    </row>
    <row r="20" ht="15" customHeight="1" spans="1:14">
      <c r="A20" s="5"/>
      <c r="B20" s="6"/>
      <c r="C20" s="6"/>
      <c r="D20" s="7" t="s">
        <v>339</v>
      </c>
      <c r="E20" s="7"/>
      <c r="F20" s="7"/>
      <c r="G20" s="14">
        <v>1</v>
      </c>
      <c r="H20" s="14">
        <v>1</v>
      </c>
      <c r="I20" s="6">
        <v>5</v>
      </c>
      <c r="J20" s="6"/>
      <c r="K20" s="6">
        <v>5</v>
      </c>
      <c r="L20" s="6"/>
      <c r="M20" s="6"/>
      <c r="N20" s="6"/>
    </row>
    <row r="21" ht="15" customHeight="1" spans="1:14">
      <c r="A21" s="5"/>
      <c r="B21" s="6"/>
      <c r="C21" s="6"/>
      <c r="D21" s="7" t="s">
        <v>178</v>
      </c>
      <c r="E21" s="7"/>
      <c r="F21" s="7"/>
      <c r="G21" s="6"/>
      <c r="H21" s="6"/>
      <c r="I21" s="6"/>
      <c r="J21" s="6"/>
      <c r="K21" s="6"/>
      <c r="L21" s="6"/>
      <c r="M21" s="6"/>
      <c r="N21" s="6"/>
    </row>
    <row r="22" ht="15" customHeight="1" spans="1:14">
      <c r="A22" s="5"/>
      <c r="B22" s="6"/>
      <c r="C22" s="6" t="s">
        <v>175</v>
      </c>
      <c r="D22" s="7" t="s">
        <v>255</v>
      </c>
      <c r="E22" s="7"/>
      <c r="F22" s="7"/>
      <c r="G22" s="6" t="s">
        <v>256</v>
      </c>
      <c r="H22" s="6" t="s">
        <v>256</v>
      </c>
      <c r="I22" s="6">
        <v>10</v>
      </c>
      <c r="J22" s="6"/>
      <c r="K22" s="6">
        <v>10</v>
      </c>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15" customHeight="1" spans="1:14">
      <c r="A25" s="5"/>
      <c r="B25" s="6" t="s">
        <v>179</v>
      </c>
      <c r="C25" s="6" t="s">
        <v>80</v>
      </c>
      <c r="D25" s="8" t="s">
        <v>176</v>
      </c>
      <c r="E25" s="9"/>
      <c r="F25" s="10"/>
      <c r="G25" s="11"/>
      <c r="H25" s="11"/>
      <c r="I25" s="24"/>
      <c r="J25" s="25"/>
      <c r="K25" s="24"/>
      <c r="L25" s="25"/>
      <c r="M25" s="6"/>
      <c r="N25" s="6"/>
    </row>
    <row r="26" ht="15" customHeight="1" spans="1:14">
      <c r="A26" s="5"/>
      <c r="B26" s="6"/>
      <c r="C26" s="6"/>
      <c r="D26" s="7" t="s">
        <v>177</v>
      </c>
      <c r="E26" s="7"/>
      <c r="F26" s="7"/>
      <c r="G26" s="6"/>
      <c r="H26" s="12"/>
      <c r="I26" s="6"/>
      <c r="J26" s="6"/>
      <c r="K26" s="6"/>
      <c r="L26" s="6"/>
      <c r="M26" s="6"/>
      <c r="N26" s="6"/>
    </row>
    <row r="27" ht="15" customHeight="1" spans="1:14">
      <c r="A27" s="5"/>
      <c r="B27" s="6"/>
      <c r="C27" s="6"/>
      <c r="D27" s="7" t="s">
        <v>178</v>
      </c>
      <c r="E27" s="7"/>
      <c r="F27" s="7"/>
      <c r="G27" s="6"/>
      <c r="H27" s="6"/>
      <c r="I27" s="6"/>
      <c r="J27" s="6"/>
      <c r="K27" s="6"/>
      <c r="L27" s="6"/>
      <c r="M27" s="6"/>
      <c r="N27" s="6"/>
    </row>
    <row r="28" ht="15" customHeight="1" spans="1:14">
      <c r="A28" s="5"/>
      <c r="B28" s="6"/>
      <c r="C28" s="6" t="s">
        <v>81</v>
      </c>
      <c r="D28" s="8" t="s">
        <v>340</v>
      </c>
      <c r="E28" s="9"/>
      <c r="F28" s="10"/>
      <c r="G28" s="6" t="s">
        <v>341</v>
      </c>
      <c r="H28" s="6" t="s">
        <v>342</v>
      </c>
      <c r="I28" s="6">
        <v>15</v>
      </c>
      <c r="J28" s="6"/>
      <c r="K28" s="6">
        <v>15</v>
      </c>
      <c r="L28" s="6"/>
      <c r="M28" s="6"/>
      <c r="N28" s="6"/>
    </row>
    <row r="29" ht="15" customHeight="1" spans="1:14">
      <c r="A29" s="5"/>
      <c r="B29" s="6"/>
      <c r="C29" s="6"/>
      <c r="D29" s="7" t="s">
        <v>177</v>
      </c>
      <c r="E29" s="7"/>
      <c r="F29" s="7"/>
      <c r="G29" s="6"/>
      <c r="H29" s="6"/>
      <c r="I29" s="6"/>
      <c r="J29" s="6"/>
      <c r="K29" s="6"/>
      <c r="L29" s="6"/>
      <c r="M29" s="6"/>
      <c r="N29" s="6"/>
    </row>
    <row r="30" ht="15" customHeight="1" spans="1:14">
      <c r="A30" s="5"/>
      <c r="B30" s="6"/>
      <c r="C30" s="6"/>
      <c r="D30" s="7" t="s">
        <v>178</v>
      </c>
      <c r="E30" s="7"/>
      <c r="F30" s="7"/>
      <c r="G30" s="6"/>
      <c r="H30" s="6"/>
      <c r="I30" s="6"/>
      <c r="J30" s="6"/>
      <c r="K30" s="6"/>
      <c r="L30" s="6"/>
      <c r="M30" s="6"/>
      <c r="N30" s="6"/>
    </row>
    <row r="31" ht="25" customHeight="1" spans="1:14">
      <c r="A31" s="5"/>
      <c r="B31" s="6"/>
      <c r="C31" s="6" t="s">
        <v>84</v>
      </c>
      <c r="D31" s="8" t="s">
        <v>343</v>
      </c>
      <c r="E31" s="9"/>
      <c r="F31" s="10"/>
      <c r="G31" s="6" t="s">
        <v>258</v>
      </c>
      <c r="H31" s="6" t="s">
        <v>258</v>
      </c>
      <c r="I31" s="6">
        <v>15</v>
      </c>
      <c r="J31" s="6"/>
      <c r="K31" s="6">
        <v>15</v>
      </c>
      <c r="L31" s="6"/>
      <c r="M31" s="6"/>
      <c r="N31" s="6"/>
    </row>
    <row r="32" ht="15" customHeight="1" spans="1:14">
      <c r="A32" s="5"/>
      <c r="B32" s="6"/>
      <c r="C32" s="6"/>
      <c r="D32" s="7" t="s">
        <v>177</v>
      </c>
      <c r="E32" s="7"/>
      <c r="F32" s="7"/>
      <c r="G32" s="13"/>
      <c r="H32" s="13"/>
      <c r="I32" s="6"/>
      <c r="J32" s="6"/>
      <c r="K32" s="6"/>
      <c r="L32" s="6"/>
      <c r="M32" s="6"/>
      <c r="N32" s="6"/>
    </row>
    <row r="33" ht="15" customHeight="1" spans="1:14">
      <c r="A33" s="5"/>
      <c r="B33" s="6"/>
      <c r="C33" s="6"/>
      <c r="D33" s="7" t="s">
        <v>178</v>
      </c>
      <c r="E33" s="7"/>
      <c r="F33" s="7"/>
      <c r="G33" s="6"/>
      <c r="H33" s="6"/>
      <c r="I33" s="6"/>
      <c r="J33" s="6"/>
      <c r="K33" s="6"/>
      <c r="L33" s="6"/>
      <c r="M33" s="6"/>
      <c r="N33" s="6"/>
    </row>
    <row r="34" ht="15" customHeight="1" spans="1:14">
      <c r="A34" s="5"/>
      <c r="B34" s="6"/>
      <c r="C34" s="6" t="s">
        <v>186</v>
      </c>
      <c r="D34" s="8" t="s">
        <v>176</v>
      </c>
      <c r="E34" s="9"/>
      <c r="F34" s="10"/>
      <c r="G34" s="6"/>
      <c r="H34" s="6"/>
      <c r="I34" s="6"/>
      <c r="J34" s="6"/>
      <c r="K34" s="6"/>
      <c r="L34" s="6"/>
      <c r="M34" s="6"/>
      <c r="N34" s="6"/>
    </row>
    <row r="35" ht="15" customHeight="1" spans="1:14">
      <c r="A35" s="5"/>
      <c r="B35" s="6"/>
      <c r="C35" s="6"/>
      <c r="D35" s="7" t="s">
        <v>177</v>
      </c>
      <c r="E35" s="7"/>
      <c r="F35" s="7"/>
      <c r="G35" s="13"/>
      <c r="H35" s="13"/>
      <c r="I35" s="6"/>
      <c r="J35" s="6"/>
      <c r="K35" s="6"/>
      <c r="L35" s="6"/>
      <c r="M35" s="6"/>
      <c r="N35" s="6"/>
    </row>
    <row r="36" ht="15" customHeight="1" spans="1:14">
      <c r="A36" s="5"/>
      <c r="B36" s="6"/>
      <c r="C36" s="6"/>
      <c r="D36" s="7" t="s">
        <v>178</v>
      </c>
      <c r="E36" s="7"/>
      <c r="F36" s="7"/>
      <c r="G36" s="6"/>
      <c r="H36" s="6"/>
      <c r="I36" s="6"/>
      <c r="J36" s="6"/>
      <c r="K36" s="6"/>
      <c r="L36" s="6"/>
      <c r="M36" s="6"/>
      <c r="N36" s="6"/>
    </row>
    <row r="37" ht="26" customHeight="1" spans="1:14">
      <c r="A37" s="5"/>
      <c r="B37" s="6" t="s">
        <v>187</v>
      </c>
      <c r="C37" s="6" t="s">
        <v>188</v>
      </c>
      <c r="D37" s="8" t="s">
        <v>344</v>
      </c>
      <c r="E37" s="9"/>
      <c r="F37" s="10"/>
      <c r="G37" s="14">
        <v>0.95</v>
      </c>
      <c r="H37" s="15">
        <v>1</v>
      </c>
      <c r="I37" s="6">
        <v>10</v>
      </c>
      <c r="J37" s="6"/>
      <c r="K37" s="6">
        <v>10</v>
      </c>
      <c r="L37" s="6"/>
      <c r="M37" s="6"/>
      <c r="N37" s="6"/>
    </row>
    <row r="38" ht="15" customHeight="1" spans="1:14">
      <c r="A38" s="5"/>
      <c r="B38" s="6"/>
      <c r="C38" s="6"/>
      <c r="D38" s="7" t="s">
        <v>177</v>
      </c>
      <c r="E38" s="7"/>
      <c r="F38" s="7"/>
      <c r="G38" s="16"/>
      <c r="H38" s="17"/>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34">
        <v>95</v>
      </c>
      <c r="L40" s="34"/>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17" workbookViewId="0">
      <selection activeCell="O43" sqref="O43"/>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345</v>
      </c>
      <c r="D2" s="2"/>
      <c r="E2" s="2"/>
      <c r="F2" s="2"/>
      <c r="G2" s="2"/>
      <c r="H2" s="2"/>
      <c r="I2" s="2"/>
      <c r="J2" s="2"/>
      <c r="K2" s="2"/>
      <c r="L2" s="2"/>
      <c r="M2" s="2"/>
      <c r="N2" s="2"/>
    </row>
    <row r="3" ht="15" customHeight="1" spans="1:14">
      <c r="A3" s="2" t="s">
        <v>114</v>
      </c>
      <c r="B3" s="2"/>
      <c r="C3" s="2" t="s">
        <v>142</v>
      </c>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2">
        <v>10.31</v>
      </c>
      <c r="F6" s="2">
        <v>10.31</v>
      </c>
      <c r="G6" s="2"/>
      <c r="H6" s="4">
        <v>10.31</v>
      </c>
      <c r="I6" s="4"/>
      <c r="J6" s="4">
        <v>10</v>
      </c>
      <c r="K6" s="4"/>
      <c r="L6" s="23">
        <v>1</v>
      </c>
      <c r="M6" s="23"/>
      <c r="N6" s="32">
        <v>10</v>
      </c>
    </row>
    <row r="7" ht="15" customHeight="1" spans="1:14">
      <c r="A7" s="2"/>
      <c r="B7" s="2"/>
      <c r="C7" s="2" t="s">
        <v>149</v>
      </c>
      <c r="D7" s="2"/>
      <c r="E7" s="2"/>
      <c r="F7" s="2"/>
      <c r="G7" s="2"/>
      <c r="H7" s="4"/>
      <c r="I7" s="4"/>
      <c r="J7" s="4" t="s">
        <v>151</v>
      </c>
      <c r="K7" s="4"/>
      <c r="L7" s="23"/>
      <c r="M7" s="23"/>
      <c r="N7" s="32" t="s">
        <v>151</v>
      </c>
    </row>
    <row r="8" ht="15" customHeight="1" spans="1:14">
      <c r="A8" s="2"/>
      <c r="B8" s="2"/>
      <c r="C8" s="2" t="s">
        <v>150</v>
      </c>
      <c r="D8" s="2"/>
      <c r="E8" s="2">
        <v>10.31</v>
      </c>
      <c r="F8" s="2">
        <v>10.31</v>
      </c>
      <c r="G8" s="2"/>
      <c r="H8" s="2">
        <v>10.31</v>
      </c>
      <c r="I8" s="2"/>
      <c r="J8" s="2">
        <v>10</v>
      </c>
      <c r="K8" s="2"/>
      <c r="L8" s="23">
        <v>1</v>
      </c>
      <c r="M8" s="23"/>
      <c r="N8" s="33">
        <v>10</v>
      </c>
    </row>
    <row r="9" ht="15" customHeight="1" spans="1:14">
      <c r="A9" s="2"/>
      <c r="B9" s="2"/>
      <c r="C9" s="2" t="s">
        <v>152</v>
      </c>
      <c r="D9" s="2"/>
      <c r="E9" s="2"/>
      <c r="F9" s="2"/>
      <c r="G9" s="2"/>
      <c r="H9" s="2"/>
      <c r="I9" s="2"/>
      <c r="J9" s="2" t="s">
        <v>151</v>
      </c>
      <c r="K9" s="2"/>
      <c r="L9" s="2"/>
      <c r="M9" s="2"/>
      <c r="N9" s="2" t="s">
        <v>151</v>
      </c>
    </row>
    <row r="10" ht="15" customHeight="1" spans="1:14">
      <c r="A10" s="2" t="s">
        <v>153</v>
      </c>
      <c r="B10" s="2" t="s">
        <v>36</v>
      </c>
      <c r="C10" s="2"/>
      <c r="D10" s="2"/>
      <c r="E10" s="2"/>
      <c r="F10" s="2"/>
      <c r="G10" s="2"/>
      <c r="H10" s="2" t="s">
        <v>154</v>
      </c>
      <c r="I10" s="2"/>
      <c r="J10" s="2"/>
      <c r="K10" s="2"/>
      <c r="L10" s="2"/>
      <c r="M10" s="2"/>
      <c r="N10" s="2"/>
    </row>
    <row r="11" ht="75" customHeight="1" spans="1:14">
      <c r="A11" s="2"/>
      <c r="B11" s="28" t="s">
        <v>346</v>
      </c>
      <c r="C11" s="28"/>
      <c r="D11" s="28"/>
      <c r="E11" s="28"/>
      <c r="F11" s="28"/>
      <c r="G11" s="28"/>
      <c r="H11" s="28" t="s">
        <v>347</v>
      </c>
      <c r="I11" s="28"/>
      <c r="J11" s="28"/>
      <c r="K11" s="28"/>
      <c r="L11" s="28"/>
      <c r="M11" s="28"/>
      <c r="N11" s="28"/>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348</v>
      </c>
      <c r="E13" s="7"/>
      <c r="F13" s="7"/>
      <c r="G13" s="29">
        <v>5000</v>
      </c>
      <c r="H13" s="29">
        <v>5000</v>
      </c>
      <c r="I13" s="6">
        <v>10</v>
      </c>
      <c r="J13" s="6"/>
      <c r="K13" s="6">
        <v>10</v>
      </c>
      <c r="L13" s="6"/>
      <c r="M13" s="6"/>
      <c r="N13" s="6"/>
    </row>
    <row r="14" ht="15" customHeight="1" spans="1:14">
      <c r="A14" s="5"/>
      <c r="B14" s="6"/>
      <c r="C14" s="6"/>
      <c r="D14" s="7" t="s">
        <v>349</v>
      </c>
      <c r="E14" s="7"/>
      <c r="F14" s="7"/>
      <c r="G14" s="29">
        <v>5000</v>
      </c>
      <c r="H14" s="29">
        <v>5000</v>
      </c>
      <c r="I14" s="6">
        <v>10</v>
      </c>
      <c r="J14" s="6"/>
      <c r="K14" s="6">
        <v>10</v>
      </c>
      <c r="L14" s="6"/>
      <c r="M14" s="6"/>
      <c r="N14" s="6"/>
    </row>
    <row r="15" ht="15" customHeight="1" spans="1:14">
      <c r="A15" s="5"/>
      <c r="B15" s="6"/>
      <c r="C15" s="6"/>
      <c r="D15" s="7" t="s">
        <v>178</v>
      </c>
      <c r="E15" s="7"/>
      <c r="F15" s="7"/>
      <c r="G15" s="6"/>
      <c r="H15" s="6"/>
      <c r="I15" s="6"/>
      <c r="J15" s="6"/>
      <c r="K15" s="6"/>
      <c r="L15" s="6"/>
      <c r="M15" s="6"/>
      <c r="N15" s="6"/>
    </row>
    <row r="16" ht="15" customHeight="1" spans="1:14">
      <c r="A16" s="5"/>
      <c r="B16" s="6"/>
      <c r="C16" s="6" t="s">
        <v>165</v>
      </c>
      <c r="D16" s="7" t="s">
        <v>350</v>
      </c>
      <c r="E16" s="7"/>
      <c r="F16" s="7"/>
      <c r="G16" s="6">
        <v>1</v>
      </c>
      <c r="H16" s="6">
        <v>0.5</v>
      </c>
      <c r="I16" s="6">
        <v>10</v>
      </c>
      <c r="J16" s="6"/>
      <c r="K16" s="6">
        <v>5</v>
      </c>
      <c r="L16" s="6"/>
      <c r="M16" s="6" t="s">
        <v>351</v>
      </c>
      <c r="N16" s="6"/>
    </row>
    <row r="17" ht="15" customHeight="1" spans="1:14">
      <c r="A17" s="5"/>
      <c r="B17" s="6"/>
      <c r="C17" s="6"/>
      <c r="D17" s="7" t="s">
        <v>177</v>
      </c>
      <c r="E17" s="7"/>
      <c r="F17" s="7"/>
      <c r="G17" s="6"/>
      <c r="H17" s="6"/>
      <c r="I17" s="6"/>
      <c r="J17" s="6"/>
      <c r="K17" s="6"/>
      <c r="L17" s="6"/>
      <c r="M17" s="6"/>
      <c r="N17" s="6"/>
    </row>
    <row r="18" ht="15" customHeight="1" spans="1:14">
      <c r="A18" s="5"/>
      <c r="B18" s="6"/>
      <c r="C18" s="6"/>
      <c r="D18" s="7" t="s">
        <v>178</v>
      </c>
      <c r="E18" s="7"/>
      <c r="F18" s="7"/>
      <c r="G18" s="6"/>
      <c r="H18" s="6"/>
      <c r="I18" s="6"/>
      <c r="J18" s="6"/>
      <c r="K18" s="6"/>
      <c r="L18" s="6"/>
      <c r="M18" s="6"/>
      <c r="N18" s="6"/>
    </row>
    <row r="19" ht="15" customHeight="1" spans="1:14">
      <c r="A19" s="5"/>
      <c r="B19" s="6"/>
      <c r="C19" s="6" t="s">
        <v>170</v>
      </c>
      <c r="D19" s="7" t="s">
        <v>352</v>
      </c>
      <c r="E19" s="7"/>
      <c r="F19" s="7"/>
      <c r="G19" s="30">
        <v>1</v>
      </c>
      <c r="H19" s="30">
        <v>1</v>
      </c>
      <c r="I19" s="6">
        <v>5</v>
      </c>
      <c r="J19" s="6"/>
      <c r="K19" s="6">
        <v>5</v>
      </c>
      <c r="L19" s="6"/>
      <c r="M19" s="6"/>
      <c r="N19" s="6"/>
    </row>
    <row r="20" ht="15" customHeight="1" spans="1:14">
      <c r="A20" s="5"/>
      <c r="B20" s="6"/>
      <c r="C20" s="6"/>
      <c r="D20" s="7" t="s">
        <v>339</v>
      </c>
      <c r="E20" s="7"/>
      <c r="F20" s="7"/>
      <c r="G20" s="31">
        <v>1</v>
      </c>
      <c r="H20" s="31">
        <v>1</v>
      </c>
      <c r="I20" s="6">
        <v>5</v>
      </c>
      <c r="J20" s="6"/>
      <c r="K20" s="6">
        <v>5</v>
      </c>
      <c r="L20" s="6"/>
      <c r="M20" s="6"/>
      <c r="N20" s="6"/>
    </row>
    <row r="21" ht="15" customHeight="1" spans="1:14">
      <c r="A21" s="5"/>
      <c r="B21" s="6"/>
      <c r="C21" s="6"/>
      <c r="D21" s="7" t="s">
        <v>178</v>
      </c>
      <c r="E21" s="7"/>
      <c r="F21" s="7"/>
      <c r="G21" s="6"/>
      <c r="H21" s="6"/>
      <c r="I21" s="6"/>
      <c r="J21" s="6"/>
      <c r="K21" s="6"/>
      <c r="L21" s="6"/>
      <c r="M21" s="6"/>
      <c r="N21" s="6"/>
    </row>
    <row r="22" ht="15" customHeight="1" spans="1:14">
      <c r="A22" s="5"/>
      <c r="B22" s="6"/>
      <c r="C22" s="6" t="s">
        <v>175</v>
      </c>
      <c r="D22" s="7" t="s">
        <v>278</v>
      </c>
      <c r="E22" s="7"/>
      <c r="F22" s="7"/>
      <c r="G22" s="6" t="s">
        <v>256</v>
      </c>
      <c r="H22" s="6" t="s">
        <v>256</v>
      </c>
      <c r="I22" s="6">
        <v>10</v>
      </c>
      <c r="J22" s="6"/>
      <c r="K22" s="6">
        <v>10</v>
      </c>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15" customHeight="1" spans="1:14">
      <c r="A25" s="5"/>
      <c r="B25" s="6" t="s">
        <v>179</v>
      </c>
      <c r="C25" s="6" t="s">
        <v>80</v>
      </c>
      <c r="D25" s="8" t="s">
        <v>176</v>
      </c>
      <c r="E25" s="9"/>
      <c r="F25" s="10"/>
      <c r="G25" s="11"/>
      <c r="H25" s="11"/>
      <c r="I25" s="24"/>
      <c r="J25" s="25"/>
      <c r="K25" s="24"/>
      <c r="L25" s="25"/>
      <c r="M25" s="6"/>
      <c r="N25" s="6"/>
    </row>
    <row r="26" ht="15" customHeight="1" spans="1:14">
      <c r="A26" s="5"/>
      <c r="B26" s="6"/>
      <c r="C26" s="6"/>
      <c r="D26" s="7" t="s">
        <v>177</v>
      </c>
      <c r="E26" s="7"/>
      <c r="F26" s="7"/>
      <c r="G26" s="6"/>
      <c r="H26" s="12"/>
      <c r="I26" s="6"/>
      <c r="J26" s="6"/>
      <c r="K26" s="6"/>
      <c r="L26" s="6"/>
      <c r="M26" s="6"/>
      <c r="N26" s="6"/>
    </row>
    <row r="27" ht="15" customHeight="1" spans="1:14">
      <c r="A27" s="5"/>
      <c r="B27" s="6"/>
      <c r="C27" s="6"/>
      <c r="D27" s="7" t="s">
        <v>178</v>
      </c>
      <c r="E27" s="7"/>
      <c r="F27" s="7"/>
      <c r="G27" s="6"/>
      <c r="H27" s="6"/>
      <c r="I27" s="6"/>
      <c r="J27" s="6"/>
      <c r="K27" s="6"/>
      <c r="L27" s="6"/>
      <c r="M27" s="6"/>
      <c r="N27" s="6"/>
    </row>
    <row r="28" ht="15" customHeight="1" spans="1:14">
      <c r="A28" s="5"/>
      <c r="B28" s="6"/>
      <c r="C28" s="6" t="s">
        <v>81</v>
      </c>
      <c r="D28" s="8" t="s">
        <v>176</v>
      </c>
      <c r="E28" s="9"/>
      <c r="F28" s="10"/>
      <c r="G28" s="6"/>
      <c r="H28" s="6"/>
      <c r="I28" s="6"/>
      <c r="J28" s="6"/>
      <c r="K28" s="6"/>
      <c r="L28" s="6"/>
      <c r="M28" s="6"/>
      <c r="N28" s="6"/>
    </row>
    <row r="29" ht="15" customHeight="1" spans="1:14">
      <c r="A29" s="5"/>
      <c r="B29" s="6"/>
      <c r="C29" s="6"/>
      <c r="D29" s="7" t="s">
        <v>177</v>
      </c>
      <c r="E29" s="7"/>
      <c r="F29" s="7"/>
      <c r="G29" s="6"/>
      <c r="H29" s="6"/>
      <c r="I29" s="6"/>
      <c r="J29" s="6"/>
      <c r="K29" s="6"/>
      <c r="L29" s="6"/>
      <c r="M29" s="6"/>
      <c r="N29" s="6"/>
    </row>
    <row r="30" ht="15" customHeight="1" spans="1:14">
      <c r="A30" s="5"/>
      <c r="B30" s="6"/>
      <c r="C30" s="6"/>
      <c r="D30" s="7" t="s">
        <v>178</v>
      </c>
      <c r="E30" s="7"/>
      <c r="F30" s="7"/>
      <c r="G30" s="6"/>
      <c r="H30" s="6"/>
      <c r="I30" s="6"/>
      <c r="J30" s="6"/>
      <c r="K30" s="6"/>
      <c r="L30" s="6"/>
      <c r="M30" s="6"/>
      <c r="N30" s="6"/>
    </row>
    <row r="31" ht="15" customHeight="1" spans="1:14">
      <c r="A31" s="5"/>
      <c r="B31" s="6"/>
      <c r="C31" s="6" t="s">
        <v>84</v>
      </c>
      <c r="D31" s="8" t="s">
        <v>353</v>
      </c>
      <c r="E31" s="9"/>
      <c r="F31" s="10"/>
      <c r="G31" s="14">
        <v>1</v>
      </c>
      <c r="H31" s="14">
        <v>0.8</v>
      </c>
      <c r="I31" s="6">
        <v>30</v>
      </c>
      <c r="J31" s="6"/>
      <c r="K31" s="6">
        <v>24</v>
      </c>
      <c r="L31" s="6"/>
      <c r="M31" s="6"/>
      <c r="N31" s="6"/>
    </row>
    <row r="32" ht="15" customHeight="1" spans="1:14">
      <c r="A32" s="5"/>
      <c r="B32" s="6"/>
      <c r="C32" s="6"/>
      <c r="D32" s="7" t="s">
        <v>177</v>
      </c>
      <c r="E32" s="7"/>
      <c r="F32" s="7"/>
      <c r="G32" s="13"/>
      <c r="H32" s="13"/>
      <c r="I32" s="6"/>
      <c r="J32" s="6"/>
      <c r="K32" s="6"/>
      <c r="L32" s="6"/>
      <c r="M32" s="6"/>
      <c r="N32" s="6"/>
    </row>
    <row r="33" ht="15" customHeight="1" spans="1:14">
      <c r="A33" s="5"/>
      <c r="B33" s="6"/>
      <c r="C33" s="6"/>
      <c r="D33" s="7" t="s">
        <v>178</v>
      </c>
      <c r="E33" s="7"/>
      <c r="F33" s="7"/>
      <c r="G33" s="6"/>
      <c r="H33" s="6"/>
      <c r="I33" s="6"/>
      <c r="J33" s="6"/>
      <c r="K33" s="6"/>
      <c r="L33" s="6"/>
      <c r="M33" s="6"/>
      <c r="N33" s="6"/>
    </row>
    <row r="34" ht="15" customHeight="1" spans="1:14">
      <c r="A34" s="5"/>
      <c r="B34" s="6"/>
      <c r="C34" s="6" t="s">
        <v>186</v>
      </c>
      <c r="D34" s="8" t="s">
        <v>176</v>
      </c>
      <c r="E34" s="9"/>
      <c r="F34" s="10"/>
      <c r="G34" s="6"/>
      <c r="H34" s="6"/>
      <c r="I34" s="6"/>
      <c r="J34" s="6"/>
      <c r="K34" s="6"/>
      <c r="L34" s="6"/>
      <c r="M34" s="6"/>
      <c r="N34" s="6"/>
    </row>
    <row r="35" ht="15" customHeight="1" spans="1:14">
      <c r="A35" s="5"/>
      <c r="B35" s="6"/>
      <c r="C35" s="6"/>
      <c r="D35" s="7" t="s">
        <v>177</v>
      </c>
      <c r="E35" s="7"/>
      <c r="F35" s="7"/>
      <c r="G35" s="13"/>
      <c r="H35" s="13"/>
      <c r="I35" s="6"/>
      <c r="J35" s="6"/>
      <c r="K35" s="6"/>
      <c r="L35" s="6"/>
      <c r="M35" s="6"/>
      <c r="N35" s="6"/>
    </row>
    <row r="36" ht="15" customHeight="1" spans="1:14">
      <c r="A36" s="5"/>
      <c r="B36" s="6"/>
      <c r="C36" s="6"/>
      <c r="D36" s="7" t="s">
        <v>178</v>
      </c>
      <c r="E36" s="7"/>
      <c r="F36" s="7"/>
      <c r="G36" s="6"/>
      <c r="H36" s="6"/>
      <c r="I36" s="6"/>
      <c r="J36" s="6"/>
      <c r="K36" s="6"/>
      <c r="L36" s="6"/>
      <c r="M36" s="6"/>
      <c r="N36" s="6"/>
    </row>
    <row r="37" ht="25" customHeight="1" spans="1:14">
      <c r="A37" s="5"/>
      <c r="B37" s="6" t="s">
        <v>187</v>
      </c>
      <c r="C37" s="6" t="s">
        <v>188</v>
      </c>
      <c r="D37" s="8" t="s">
        <v>344</v>
      </c>
      <c r="E37" s="9"/>
      <c r="F37" s="10"/>
      <c r="G37" s="14">
        <v>0.95</v>
      </c>
      <c r="H37" s="15">
        <v>1</v>
      </c>
      <c r="I37" s="6">
        <v>10</v>
      </c>
      <c r="J37" s="6"/>
      <c r="K37" s="6">
        <v>10</v>
      </c>
      <c r="L37" s="6"/>
      <c r="M37" s="6"/>
      <c r="N37" s="6"/>
    </row>
    <row r="38" ht="15" customHeight="1" spans="1:14">
      <c r="A38" s="5"/>
      <c r="B38" s="6"/>
      <c r="C38" s="6"/>
      <c r="D38" s="7" t="s">
        <v>177</v>
      </c>
      <c r="E38" s="7"/>
      <c r="F38" s="7"/>
      <c r="G38" s="16"/>
      <c r="H38" s="17"/>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34">
        <v>89</v>
      </c>
      <c r="L40" s="34"/>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R24" sqref="R23:R24"/>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140</v>
      </c>
      <c r="B1" s="1"/>
      <c r="C1" s="1"/>
      <c r="D1" s="1"/>
      <c r="E1" s="1"/>
      <c r="F1" s="1"/>
      <c r="G1" s="1"/>
      <c r="H1" s="1"/>
      <c r="I1" s="1"/>
      <c r="J1" s="1"/>
      <c r="K1" s="1"/>
      <c r="L1" s="1"/>
      <c r="M1" s="1"/>
      <c r="N1" s="1"/>
    </row>
    <row r="2" ht="15" customHeight="1" spans="1:14">
      <c r="A2" s="2" t="s">
        <v>113</v>
      </c>
      <c r="B2" s="2"/>
      <c r="C2" s="2" t="s">
        <v>354</v>
      </c>
      <c r="D2" s="2"/>
      <c r="E2" s="2"/>
      <c r="F2" s="2"/>
      <c r="G2" s="2"/>
      <c r="H2" s="2"/>
      <c r="I2" s="2"/>
      <c r="J2" s="2"/>
      <c r="K2" s="2"/>
      <c r="L2" s="2"/>
      <c r="M2" s="2"/>
      <c r="N2" s="2"/>
    </row>
    <row r="3" ht="15" customHeight="1" spans="1:14">
      <c r="A3" s="2" t="s">
        <v>114</v>
      </c>
      <c r="B3" s="2"/>
      <c r="C3" s="2" t="s">
        <v>142</v>
      </c>
      <c r="D3" s="2"/>
      <c r="E3" s="2"/>
      <c r="F3" s="2"/>
      <c r="G3" s="2"/>
      <c r="H3" s="2" t="s">
        <v>143</v>
      </c>
      <c r="I3" s="2"/>
      <c r="J3" s="2" t="s">
        <v>144</v>
      </c>
      <c r="K3" s="2"/>
      <c r="L3" s="2"/>
      <c r="M3" s="2"/>
      <c r="N3" s="2"/>
    </row>
    <row r="4" ht="15" customHeight="1" spans="1:14">
      <c r="A4" s="2" t="s">
        <v>115</v>
      </c>
      <c r="B4" s="2"/>
      <c r="C4" s="2"/>
      <c r="D4" s="2"/>
      <c r="E4" s="2" t="s">
        <v>26</v>
      </c>
      <c r="F4" s="2" t="s">
        <v>145</v>
      </c>
      <c r="G4" s="2"/>
      <c r="H4" s="2" t="s">
        <v>146</v>
      </c>
      <c r="I4" s="2"/>
      <c r="J4" s="2" t="s">
        <v>30</v>
      </c>
      <c r="K4" s="2"/>
      <c r="L4" s="2" t="s">
        <v>147</v>
      </c>
      <c r="M4" s="2"/>
      <c r="N4" s="2" t="s">
        <v>31</v>
      </c>
    </row>
    <row r="5" ht="15" customHeight="1" spans="1:14">
      <c r="A5" s="2"/>
      <c r="B5" s="2"/>
      <c r="C5" s="2"/>
      <c r="D5" s="2"/>
      <c r="E5" s="2"/>
      <c r="F5" s="2"/>
      <c r="G5" s="2"/>
      <c r="H5" s="2"/>
      <c r="I5" s="2"/>
      <c r="J5" s="2"/>
      <c r="K5" s="2"/>
      <c r="L5" s="2"/>
      <c r="M5" s="2"/>
      <c r="N5" s="2"/>
    </row>
    <row r="6" ht="15" customHeight="1" spans="1:14">
      <c r="A6" s="2"/>
      <c r="B6" s="2"/>
      <c r="C6" s="3" t="s">
        <v>148</v>
      </c>
      <c r="D6" s="3"/>
      <c r="E6" s="2">
        <v>60</v>
      </c>
      <c r="F6" s="2">
        <v>60</v>
      </c>
      <c r="G6" s="2"/>
      <c r="H6" s="4">
        <v>60</v>
      </c>
      <c r="I6" s="4"/>
      <c r="J6" s="4">
        <v>10</v>
      </c>
      <c r="K6" s="4"/>
      <c r="L6" s="23">
        <v>1</v>
      </c>
      <c r="M6" s="23"/>
      <c r="N6" s="4">
        <v>10</v>
      </c>
    </row>
    <row r="7" ht="15" customHeight="1" spans="1:14">
      <c r="A7" s="2"/>
      <c r="B7" s="2"/>
      <c r="C7" s="2" t="s">
        <v>149</v>
      </c>
      <c r="D7" s="2"/>
      <c r="E7" s="2"/>
      <c r="F7" s="2"/>
      <c r="G7" s="2"/>
      <c r="H7" s="4"/>
      <c r="I7" s="4"/>
      <c r="J7" s="4" t="s">
        <v>151</v>
      </c>
      <c r="K7" s="4"/>
      <c r="L7" s="23"/>
      <c r="M7" s="23"/>
      <c r="N7" s="4" t="s">
        <v>151</v>
      </c>
    </row>
    <row r="8" ht="15" customHeight="1" spans="1:14">
      <c r="A8" s="2"/>
      <c r="B8" s="2"/>
      <c r="C8" s="2" t="s">
        <v>150</v>
      </c>
      <c r="D8" s="2"/>
      <c r="E8" s="2">
        <v>60</v>
      </c>
      <c r="F8" s="2">
        <v>60</v>
      </c>
      <c r="G8" s="2"/>
      <c r="H8" s="2">
        <v>60</v>
      </c>
      <c r="I8" s="2"/>
      <c r="J8" s="2">
        <v>10</v>
      </c>
      <c r="K8" s="2"/>
      <c r="L8" s="23">
        <v>1</v>
      </c>
      <c r="M8" s="23"/>
      <c r="N8" s="2">
        <v>10</v>
      </c>
    </row>
    <row r="9" ht="15" customHeight="1" spans="1:14">
      <c r="A9" s="2"/>
      <c r="B9" s="2"/>
      <c r="C9" s="2" t="s">
        <v>152</v>
      </c>
      <c r="D9" s="2"/>
      <c r="E9" s="2"/>
      <c r="F9" s="2"/>
      <c r="G9" s="2"/>
      <c r="H9" s="2"/>
      <c r="I9" s="2"/>
      <c r="J9" s="2" t="s">
        <v>151</v>
      </c>
      <c r="K9" s="2"/>
      <c r="L9" s="2"/>
      <c r="M9" s="2"/>
      <c r="N9" s="2" t="s">
        <v>151</v>
      </c>
    </row>
    <row r="10" ht="15" customHeight="1" spans="1:14">
      <c r="A10" s="2" t="s">
        <v>153</v>
      </c>
      <c r="B10" s="2" t="s">
        <v>36</v>
      </c>
      <c r="C10" s="2"/>
      <c r="D10" s="2"/>
      <c r="E10" s="2"/>
      <c r="F10" s="2"/>
      <c r="G10" s="2"/>
      <c r="H10" s="2" t="s">
        <v>154</v>
      </c>
      <c r="I10" s="2"/>
      <c r="J10" s="2"/>
      <c r="K10" s="2"/>
      <c r="L10" s="2"/>
      <c r="M10" s="2"/>
      <c r="N10" s="2"/>
    </row>
    <row r="11" ht="42" customHeight="1" spans="1:14">
      <c r="A11" s="2"/>
      <c r="B11" s="2" t="s">
        <v>355</v>
      </c>
      <c r="C11" s="2"/>
      <c r="D11" s="2"/>
      <c r="E11" s="2"/>
      <c r="F11" s="2"/>
      <c r="G11" s="2"/>
      <c r="H11" s="2" t="s">
        <v>356</v>
      </c>
      <c r="I11" s="2"/>
      <c r="J11" s="2"/>
      <c r="K11" s="2"/>
      <c r="L11" s="2"/>
      <c r="M11" s="2"/>
      <c r="N11" s="2"/>
    </row>
    <row r="12" ht="18.95" customHeight="1" spans="1:14">
      <c r="A12" s="5" t="s">
        <v>157</v>
      </c>
      <c r="B12" s="6" t="s">
        <v>43</v>
      </c>
      <c r="C12" s="6" t="s">
        <v>44</v>
      </c>
      <c r="D12" s="6" t="s">
        <v>45</v>
      </c>
      <c r="E12" s="6"/>
      <c r="F12" s="6"/>
      <c r="G12" s="6" t="s">
        <v>46</v>
      </c>
      <c r="H12" s="6" t="s">
        <v>47</v>
      </c>
      <c r="I12" s="6" t="s">
        <v>30</v>
      </c>
      <c r="J12" s="6"/>
      <c r="K12" s="6" t="s">
        <v>31</v>
      </c>
      <c r="L12" s="6"/>
      <c r="M12" s="6" t="s">
        <v>48</v>
      </c>
      <c r="N12" s="6"/>
    </row>
    <row r="13" ht="15" customHeight="1" spans="1:14">
      <c r="A13" s="5"/>
      <c r="B13" s="6" t="s">
        <v>158</v>
      </c>
      <c r="C13" s="6" t="s">
        <v>159</v>
      </c>
      <c r="D13" s="7" t="s">
        <v>357</v>
      </c>
      <c r="E13" s="7"/>
      <c r="F13" s="7"/>
      <c r="G13" s="6" t="s">
        <v>358</v>
      </c>
      <c r="H13" s="6" t="s">
        <v>358</v>
      </c>
      <c r="I13" s="6">
        <v>20</v>
      </c>
      <c r="J13" s="6"/>
      <c r="K13" s="6">
        <v>20</v>
      </c>
      <c r="L13" s="6"/>
      <c r="M13" s="6"/>
      <c r="N13" s="6"/>
    </row>
    <row r="14" ht="15" customHeight="1" spans="1:14">
      <c r="A14" s="5"/>
      <c r="B14" s="6"/>
      <c r="C14" s="6"/>
      <c r="D14" s="7" t="s">
        <v>177</v>
      </c>
      <c r="E14" s="7"/>
      <c r="F14" s="7"/>
      <c r="G14" s="6"/>
      <c r="H14" s="6"/>
      <c r="I14" s="6"/>
      <c r="J14" s="6"/>
      <c r="K14" s="6"/>
      <c r="L14" s="6"/>
      <c r="M14" s="6"/>
      <c r="N14" s="6"/>
    </row>
    <row r="15" ht="15" customHeight="1" spans="1:14">
      <c r="A15" s="5"/>
      <c r="B15" s="6"/>
      <c r="C15" s="6"/>
      <c r="D15" s="7" t="s">
        <v>178</v>
      </c>
      <c r="E15" s="7"/>
      <c r="F15" s="7"/>
      <c r="G15" s="6"/>
      <c r="H15" s="6"/>
      <c r="I15" s="6"/>
      <c r="J15" s="6"/>
      <c r="K15" s="6"/>
      <c r="L15" s="6"/>
      <c r="M15" s="6"/>
      <c r="N15" s="6"/>
    </row>
    <row r="16" ht="15" customHeight="1" spans="1:14">
      <c r="A16" s="5"/>
      <c r="B16" s="6"/>
      <c r="C16" s="6" t="s">
        <v>165</v>
      </c>
      <c r="D16" s="7" t="s">
        <v>359</v>
      </c>
      <c r="E16" s="7"/>
      <c r="F16" s="7"/>
      <c r="G16" s="6" t="s">
        <v>360</v>
      </c>
      <c r="H16" s="6" t="s">
        <v>360</v>
      </c>
      <c r="I16" s="6">
        <v>10</v>
      </c>
      <c r="J16" s="6"/>
      <c r="K16" s="6">
        <v>10</v>
      </c>
      <c r="L16" s="6"/>
      <c r="M16" s="6"/>
      <c r="N16" s="6"/>
    </row>
    <row r="17" ht="15" customHeight="1" spans="1:14">
      <c r="A17" s="5"/>
      <c r="B17" s="6"/>
      <c r="C17" s="6"/>
      <c r="D17" s="7" t="s">
        <v>177</v>
      </c>
      <c r="E17" s="7"/>
      <c r="F17" s="7"/>
      <c r="G17" s="6"/>
      <c r="H17" s="6"/>
      <c r="I17" s="6"/>
      <c r="J17" s="6"/>
      <c r="K17" s="6"/>
      <c r="L17" s="6"/>
      <c r="M17" s="6"/>
      <c r="N17" s="6"/>
    </row>
    <row r="18" ht="15" customHeight="1" spans="1:14">
      <c r="A18" s="5"/>
      <c r="B18" s="6"/>
      <c r="C18" s="6"/>
      <c r="D18" s="7" t="s">
        <v>178</v>
      </c>
      <c r="E18" s="7"/>
      <c r="F18" s="7"/>
      <c r="G18" s="6"/>
      <c r="H18" s="6"/>
      <c r="I18" s="6"/>
      <c r="J18" s="6"/>
      <c r="K18" s="6"/>
      <c r="L18" s="6"/>
      <c r="M18" s="6"/>
      <c r="N18" s="6"/>
    </row>
    <row r="19" ht="15" customHeight="1" spans="1:14">
      <c r="A19" s="5"/>
      <c r="B19" s="6"/>
      <c r="C19" s="6" t="s">
        <v>170</v>
      </c>
      <c r="D19" s="7" t="s">
        <v>361</v>
      </c>
      <c r="E19" s="7"/>
      <c r="F19" s="7"/>
      <c r="G19" s="6" t="s">
        <v>253</v>
      </c>
      <c r="H19" s="6" t="s">
        <v>253</v>
      </c>
      <c r="I19" s="6">
        <v>10</v>
      </c>
      <c r="J19" s="6"/>
      <c r="K19" s="6">
        <v>10</v>
      </c>
      <c r="L19" s="6"/>
      <c r="M19" s="6"/>
      <c r="N19" s="6"/>
    </row>
    <row r="20" ht="15" customHeight="1" spans="1:14">
      <c r="A20" s="5"/>
      <c r="B20" s="6"/>
      <c r="C20" s="6"/>
      <c r="D20" s="7" t="s">
        <v>177</v>
      </c>
      <c r="E20" s="7"/>
      <c r="F20" s="7"/>
      <c r="G20" s="6"/>
      <c r="H20" s="6"/>
      <c r="I20" s="6"/>
      <c r="J20" s="6"/>
      <c r="K20" s="6"/>
      <c r="L20" s="6"/>
      <c r="M20" s="6"/>
      <c r="N20" s="6"/>
    </row>
    <row r="21" ht="15" customHeight="1" spans="1:14">
      <c r="A21" s="5"/>
      <c r="B21" s="6"/>
      <c r="C21" s="6"/>
      <c r="D21" s="7" t="s">
        <v>178</v>
      </c>
      <c r="E21" s="7"/>
      <c r="F21" s="7"/>
      <c r="G21" s="6"/>
      <c r="H21" s="6"/>
      <c r="I21" s="6"/>
      <c r="J21" s="6"/>
      <c r="K21" s="6"/>
      <c r="L21" s="6"/>
      <c r="M21" s="6"/>
      <c r="N21" s="6"/>
    </row>
    <row r="22" ht="15" customHeight="1" spans="1:14">
      <c r="A22" s="5"/>
      <c r="B22" s="6"/>
      <c r="C22" s="6" t="s">
        <v>175</v>
      </c>
      <c r="D22" s="7" t="s">
        <v>362</v>
      </c>
      <c r="E22" s="7"/>
      <c r="F22" s="7"/>
      <c r="G22" s="6" t="s">
        <v>363</v>
      </c>
      <c r="H22" s="6" t="s">
        <v>363</v>
      </c>
      <c r="I22" s="6">
        <v>10</v>
      </c>
      <c r="J22" s="6"/>
      <c r="K22" s="6">
        <v>10</v>
      </c>
      <c r="L22" s="6"/>
      <c r="M22" s="6"/>
      <c r="N22" s="6"/>
    </row>
    <row r="23" ht="15" customHeight="1" spans="1:14">
      <c r="A23" s="5"/>
      <c r="B23" s="6"/>
      <c r="C23" s="6"/>
      <c r="D23" s="7" t="s">
        <v>177</v>
      </c>
      <c r="E23" s="7"/>
      <c r="F23" s="7"/>
      <c r="G23" s="6"/>
      <c r="H23" s="6"/>
      <c r="I23" s="6"/>
      <c r="J23" s="6"/>
      <c r="K23" s="6"/>
      <c r="L23" s="6"/>
      <c r="M23" s="6"/>
      <c r="N23" s="6"/>
    </row>
    <row r="24" ht="15" customHeight="1" spans="1:14">
      <c r="A24" s="5"/>
      <c r="B24" s="6"/>
      <c r="C24" s="6"/>
      <c r="D24" s="7" t="s">
        <v>178</v>
      </c>
      <c r="E24" s="7"/>
      <c r="F24" s="7"/>
      <c r="G24" s="6"/>
      <c r="H24" s="6"/>
      <c r="I24" s="6"/>
      <c r="J24" s="6"/>
      <c r="K24" s="6"/>
      <c r="L24" s="6"/>
      <c r="M24" s="6"/>
      <c r="N24" s="6"/>
    </row>
    <row r="25" ht="15" customHeight="1" spans="1:14">
      <c r="A25" s="5"/>
      <c r="B25" s="6" t="s">
        <v>179</v>
      </c>
      <c r="C25" s="6" t="s">
        <v>80</v>
      </c>
      <c r="D25" s="8" t="s">
        <v>364</v>
      </c>
      <c r="E25" s="9"/>
      <c r="F25" s="10"/>
      <c r="G25" s="11" t="s">
        <v>365</v>
      </c>
      <c r="H25" s="11" t="s">
        <v>365</v>
      </c>
      <c r="I25" s="24">
        <v>6</v>
      </c>
      <c r="J25" s="25"/>
      <c r="K25" s="24">
        <v>6</v>
      </c>
      <c r="L25" s="25"/>
      <c r="M25" s="6" t="s">
        <v>366</v>
      </c>
      <c r="N25" s="6"/>
    </row>
    <row r="26" ht="15" customHeight="1" spans="1:14">
      <c r="A26" s="5"/>
      <c r="B26" s="6"/>
      <c r="C26" s="6"/>
      <c r="D26" s="7" t="s">
        <v>177</v>
      </c>
      <c r="E26" s="7"/>
      <c r="F26" s="7"/>
      <c r="G26" s="6"/>
      <c r="H26" s="12"/>
      <c r="I26" s="6"/>
      <c r="J26" s="6"/>
      <c r="K26" s="6"/>
      <c r="L26" s="6"/>
      <c r="M26" s="6"/>
      <c r="N26" s="6"/>
    </row>
    <row r="27" ht="15" customHeight="1" spans="1:14">
      <c r="A27" s="5"/>
      <c r="B27" s="6"/>
      <c r="C27" s="6"/>
      <c r="D27" s="7" t="s">
        <v>178</v>
      </c>
      <c r="E27" s="7"/>
      <c r="F27" s="7"/>
      <c r="G27" s="6"/>
      <c r="H27" s="6"/>
      <c r="I27" s="6"/>
      <c r="J27" s="6"/>
      <c r="K27" s="6"/>
      <c r="L27" s="6"/>
      <c r="M27" s="6"/>
      <c r="N27" s="6"/>
    </row>
    <row r="28" ht="15" customHeight="1" spans="1:14">
      <c r="A28" s="5"/>
      <c r="B28" s="6"/>
      <c r="C28" s="6" t="s">
        <v>81</v>
      </c>
      <c r="D28" s="8" t="s">
        <v>367</v>
      </c>
      <c r="E28" s="9"/>
      <c r="F28" s="10"/>
      <c r="G28" s="6" t="s">
        <v>368</v>
      </c>
      <c r="H28" s="6" t="s">
        <v>368</v>
      </c>
      <c r="I28" s="6">
        <v>8</v>
      </c>
      <c r="J28" s="6"/>
      <c r="K28" s="6">
        <v>8</v>
      </c>
      <c r="L28" s="6"/>
      <c r="M28" s="6"/>
      <c r="N28" s="6"/>
    </row>
    <row r="29" ht="15" customHeight="1" spans="1:14">
      <c r="A29" s="5"/>
      <c r="B29" s="6"/>
      <c r="C29" s="6"/>
      <c r="D29" s="7" t="s">
        <v>177</v>
      </c>
      <c r="E29" s="7"/>
      <c r="F29" s="7"/>
      <c r="G29" s="6"/>
      <c r="H29" s="6"/>
      <c r="I29" s="6"/>
      <c r="J29" s="6"/>
      <c r="K29" s="6"/>
      <c r="L29" s="6"/>
      <c r="M29" s="6"/>
      <c r="N29" s="6"/>
    </row>
    <row r="30" ht="15" customHeight="1" spans="1:14">
      <c r="A30" s="5"/>
      <c r="B30" s="6"/>
      <c r="C30" s="6"/>
      <c r="D30" s="7" t="s">
        <v>178</v>
      </c>
      <c r="E30" s="7"/>
      <c r="F30" s="7"/>
      <c r="G30" s="6"/>
      <c r="H30" s="6"/>
      <c r="I30" s="6"/>
      <c r="J30" s="6"/>
      <c r="K30" s="6"/>
      <c r="L30" s="6"/>
      <c r="M30" s="6"/>
      <c r="N30" s="6"/>
    </row>
    <row r="31" ht="15" customHeight="1" spans="1:14">
      <c r="A31" s="5"/>
      <c r="B31" s="6"/>
      <c r="C31" s="6" t="s">
        <v>84</v>
      </c>
      <c r="D31" s="8" t="s">
        <v>369</v>
      </c>
      <c r="E31" s="9"/>
      <c r="F31" s="10"/>
      <c r="G31" s="6" t="s">
        <v>370</v>
      </c>
      <c r="H31" s="6" t="s">
        <v>370</v>
      </c>
      <c r="I31" s="6">
        <v>8</v>
      </c>
      <c r="J31" s="6"/>
      <c r="K31" s="6">
        <v>8</v>
      </c>
      <c r="L31" s="6"/>
      <c r="M31" s="6"/>
      <c r="N31" s="6"/>
    </row>
    <row r="32" ht="15" customHeight="1" spans="1:14">
      <c r="A32" s="5"/>
      <c r="B32" s="6"/>
      <c r="C32" s="6"/>
      <c r="D32" s="7" t="s">
        <v>177</v>
      </c>
      <c r="E32" s="7"/>
      <c r="F32" s="7"/>
      <c r="G32" s="13"/>
      <c r="H32" s="13"/>
      <c r="I32" s="6"/>
      <c r="J32" s="6"/>
      <c r="K32" s="6"/>
      <c r="L32" s="6"/>
      <c r="M32" s="6"/>
      <c r="N32" s="6"/>
    </row>
    <row r="33" ht="15" customHeight="1" spans="1:14">
      <c r="A33" s="5"/>
      <c r="B33" s="6"/>
      <c r="C33" s="6"/>
      <c r="D33" s="7" t="s">
        <v>178</v>
      </c>
      <c r="E33" s="7"/>
      <c r="F33" s="7"/>
      <c r="G33" s="6"/>
      <c r="H33" s="6"/>
      <c r="I33" s="6"/>
      <c r="J33" s="6"/>
      <c r="K33" s="6"/>
      <c r="L33" s="6"/>
      <c r="M33" s="6"/>
      <c r="N33" s="6"/>
    </row>
    <row r="34" ht="15" customHeight="1" spans="1:14">
      <c r="A34" s="5"/>
      <c r="B34" s="6"/>
      <c r="C34" s="6" t="s">
        <v>186</v>
      </c>
      <c r="D34" s="8" t="s">
        <v>371</v>
      </c>
      <c r="E34" s="9"/>
      <c r="F34" s="10"/>
      <c r="G34" s="6" t="s">
        <v>372</v>
      </c>
      <c r="H34" s="6" t="s">
        <v>372</v>
      </c>
      <c r="I34" s="6">
        <v>8</v>
      </c>
      <c r="J34" s="6"/>
      <c r="K34" s="6">
        <v>8</v>
      </c>
      <c r="L34" s="6"/>
      <c r="M34" s="6"/>
      <c r="N34" s="6"/>
    </row>
    <row r="35" ht="15" customHeight="1" spans="1:14">
      <c r="A35" s="5"/>
      <c r="B35" s="6"/>
      <c r="C35" s="6"/>
      <c r="D35" s="7" t="s">
        <v>177</v>
      </c>
      <c r="E35" s="7"/>
      <c r="F35" s="7"/>
      <c r="G35" s="13"/>
      <c r="H35" s="13"/>
      <c r="I35" s="6"/>
      <c r="J35" s="6"/>
      <c r="K35" s="6"/>
      <c r="L35" s="6"/>
      <c r="M35" s="6"/>
      <c r="N35" s="6"/>
    </row>
    <row r="36" ht="15" customHeight="1" spans="1:14">
      <c r="A36" s="5"/>
      <c r="B36" s="6"/>
      <c r="C36" s="6"/>
      <c r="D36" s="7" t="s">
        <v>178</v>
      </c>
      <c r="E36" s="7"/>
      <c r="F36" s="7"/>
      <c r="G36" s="6"/>
      <c r="H36" s="6"/>
      <c r="I36" s="6"/>
      <c r="J36" s="6"/>
      <c r="K36" s="6"/>
      <c r="L36" s="6"/>
      <c r="M36" s="6"/>
      <c r="N36" s="6"/>
    </row>
    <row r="37" ht="15" customHeight="1" spans="1:14">
      <c r="A37" s="5"/>
      <c r="B37" s="6" t="s">
        <v>187</v>
      </c>
      <c r="C37" s="6" t="s">
        <v>188</v>
      </c>
      <c r="D37" s="8" t="s">
        <v>373</v>
      </c>
      <c r="E37" s="9"/>
      <c r="F37" s="10"/>
      <c r="G37" s="14">
        <v>0.95</v>
      </c>
      <c r="H37" s="15">
        <v>1</v>
      </c>
      <c r="I37" s="6">
        <v>10</v>
      </c>
      <c r="J37" s="6"/>
      <c r="K37" s="6">
        <v>10</v>
      </c>
      <c r="L37" s="6"/>
      <c r="M37" s="6"/>
      <c r="N37" s="6"/>
    </row>
    <row r="38" ht="15" customHeight="1" spans="1:14">
      <c r="A38" s="5"/>
      <c r="B38" s="6"/>
      <c r="C38" s="6"/>
      <c r="D38" s="7" t="s">
        <v>177</v>
      </c>
      <c r="E38" s="7"/>
      <c r="F38" s="7"/>
      <c r="G38" s="16"/>
      <c r="H38" s="17"/>
      <c r="I38" s="6"/>
      <c r="J38" s="6"/>
      <c r="K38" s="6"/>
      <c r="L38" s="6"/>
      <c r="M38" s="6"/>
      <c r="N38" s="6"/>
    </row>
    <row r="39" ht="15" customHeight="1" spans="1:14">
      <c r="A39" s="5"/>
      <c r="B39" s="6"/>
      <c r="C39" s="6"/>
      <c r="D39" s="7" t="s">
        <v>178</v>
      </c>
      <c r="E39" s="7"/>
      <c r="F39" s="7"/>
      <c r="G39" s="6"/>
      <c r="H39" s="6"/>
      <c r="I39" s="6"/>
      <c r="J39" s="6"/>
      <c r="K39" s="6"/>
      <c r="L39" s="6"/>
      <c r="M39" s="6"/>
      <c r="N39" s="6"/>
    </row>
    <row r="40" ht="15" customHeight="1" spans="1:14">
      <c r="A40" s="18" t="s">
        <v>190</v>
      </c>
      <c r="B40" s="18"/>
      <c r="C40" s="18"/>
      <c r="D40" s="18"/>
      <c r="E40" s="18"/>
      <c r="F40" s="18"/>
      <c r="G40" s="18"/>
      <c r="H40" s="18"/>
      <c r="I40" s="18">
        <v>100</v>
      </c>
      <c r="J40" s="18"/>
      <c r="K40" s="18">
        <v>100</v>
      </c>
      <c r="L40" s="18"/>
      <c r="M40" s="26"/>
      <c r="N40" s="26"/>
    </row>
    <row r="41" spans="1:14">
      <c r="A41" s="19" t="s">
        <v>191</v>
      </c>
      <c r="B41" s="20" t="s">
        <v>192</v>
      </c>
      <c r="C41" s="21"/>
      <c r="D41" s="21"/>
      <c r="E41" s="21"/>
      <c r="F41" s="21"/>
      <c r="G41" s="21"/>
      <c r="H41" s="21"/>
      <c r="I41" s="21"/>
      <c r="J41" s="21"/>
      <c r="K41" s="21"/>
      <c r="L41" s="21"/>
      <c r="M41" s="21"/>
      <c r="N41" s="27"/>
    </row>
    <row r="42" spans="1:14">
      <c r="A42" s="22" t="s">
        <v>193</v>
      </c>
      <c r="B42" s="22"/>
      <c r="C42" s="22"/>
      <c r="D42" s="22"/>
      <c r="E42" s="22"/>
      <c r="F42" s="22"/>
      <c r="G42" s="22"/>
      <c r="H42" s="22"/>
      <c r="I42" s="22"/>
      <c r="J42" s="22"/>
      <c r="K42" s="22"/>
      <c r="L42" s="22"/>
      <c r="M42" s="22"/>
      <c r="N42" s="22"/>
    </row>
    <row r="43" ht="51.95" customHeight="1" spans="1:14">
      <c r="A43" s="22" t="s">
        <v>194</v>
      </c>
      <c r="B43" s="22"/>
      <c r="C43" s="22"/>
      <c r="D43" s="22"/>
      <c r="E43" s="22"/>
      <c r="F43" s="22"/>
      <c r="G43" s="22"/>
      <c r="H43" s="22"/>
      <c r="I43" s="22"/>
      <c r="J43" s="22"/>
      <c r="K43" s="22"/>
      <c r="L43" s="22"/>
      <c r="M43" s="22"/>
      <c r="N43" s="22"/>
    </row>
    <row r="44" ht="41.1" customHeight="1" spans="1:14">
      <c r="A44" s="22" t="s">
        <v>195</v>
      </c>
      <c r="B44" s="22"/>
      <c r="C44" s="22"/>
      <c r="D44" s="22"/>
      <c r="E44" s="22"/>
      <c r="F44" s="22"/>
      <c r="G44" s="22"/>
      <c r="H44" s="22"/>
      <c r="I44" s="22"/>
      <c r="J44" s="22"/>
      <c r="K44" s="22"/>
      <c r="L44" s="22"/>
      <c r="M44" s="22"/>
      <c r="N44" s="22"/>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省级部门（单位）整体支出绩效自评表</vt:lpstr>
      <vt:lpstr>部门预算项目支出绩效自评结果汇总表</vt:lpstr>
      <vt:lpstr> 1.（阿夏杓兰属植物生态学特性及保护）项目支出绩效自评表</vt:lpstr>
      <vt:lpstr>2.（楤木繁育及高效栽培技术研究示范）项目支出绩效自评表</vt:lpstr>
      <vt:lpstr>3.（油橄榄叶部病害安全防治药剂筛选）支出绩效自评表 </vt:lpstr>
      <vt:lpstr>4.（2023年第一批植被恢复费项目）支出绩效自评表</vt:lpstr>
      <vt:lpstr>5.（退耕还林项目）支出绩效自评表 </vt:lpstr>
      <vt:lpstr>6.（岷江冷杉天然林种群更新与恢复）支出绩效自评表 </vt:lpstr>
      <vt:lpstr>7.（2021年中央财政林业科技推广示范项目）支出绩效自评表</vt:lpstr>
      <vt:lpstr>8.（大果青杄繁育技术推广示范项目）支出绩效自评表 </vt:lpstr>
      <vt:lpstr>9.（甘肃省白龙江生态空间绿色核算与碳中和研究）支出绩效自评表</vt:lpstr>
      <vt:lpstr>10.（2021年创新合作项目云杉锈病研究）支出绩效自</vt:lpstr>
      <vt:lpstr>11.（2022年创新合作项目洮河上游土壤）支出绩效自评表 </vt:lpstr>
      <vt:lpstr>12.（2022年创新合作项目异翅亚目）支出绩效自评表</vt:lpstr>
      <vt:lpstr>13.（办公用房租赁项目）支出绩效自评表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孙守涛</cp:lastModifiedBy>
  <dcterms:created xsi:type="dcterms:W3CDTF">2018-12-06T00:45:00Z</dcterms:created>
  <cp:lastPrinted>2020-03-13T02:25:00Z</cp:lastPrinted>
  <dcterms:modified xsi:type="dcterms:W3CDTF">2024-01-23T04:17:19Z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3CC844AB9BA2404DB92506CD5C8F274D_13</vt:lpwstr>
  </property>
</Properties>
</file>